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5075" windowHeight="7710"/>
  </bookViews>
  <sheets>
    <sheet name="Sheet1" sheetId="1" r:id="rId1"/>
    <sheet name="Sheet2" sheetId="2" r:id="rId2"/>
    <sheet name="Sheet3" sheetId="3" r:id="rId3"/>
  </sheets>
  <definedNames>
    <definedName name="L">Sheet1!$D$4</definedName>
    <definedName name="v">Sheet1!$D$3</definedName>
  </definedNames>
  <calcPr calcId="125725"/>
</workbook>
</file>

<file path=xl/calcChain.xml><?xml version="1.0" encoding="utf-8"?>
<calcChain xmlns="http://schemas.openxmlformats.org/spreadsheetml/2006/main">
  <c r="B8" i="1"/>
  <c r="B10" s="1"/>
  <c r="I12" s="1"/>
  <c r="E8"/>
  <c r="E10" s="1"/>
  <c r="K12" s="1"/>
  <c r="E11" l="1"/>
  <c r="I9"/>
  <c r="I13"/>
  <c r="K9"/>
  <c r="K13"/>
  <c r="I8"/>
  <c r="K8"/>
  <c r="B9"/>
  <c r="B11"/>
  <c r="E9"/>
  <c r="K10" l="1"/>
  <c r="K11"/>
  <c r="I10"/>
  <c r="I11"/>
  <c r="K14"/>
  <c r="K15"/>
  <c r="I14"/>
  <c r="I15"/>
</calcChain>
</file>

<file path=xl/sharedStrings.xml><?xml version="1.0" encoding="utf-8"?>
<sst xmlns="http://schemas.openxmlformats.org/spreadsheetml/2006/main" count="21" uniqueCount="14">
  <si>
    <t xml:space="preserve">speed of sound = </t>
  </si>
  <si>
    <t>m/sec</t>
  </si>
  <si>
    <t>length of the tube =</t>
  </si>
  <si>
    <t>m</t>
  </si>
  <si>
    <t>open at both ends</t>
  </si>
  <si>
    <t>or closed at both ends</t>
  </si>
  <si>
    <t>fundamental</t>
  </si>
  <si>
    <t>open at one end,</t>
  </si>
  <si>
    <t>closed at the other</t>
  </si>
  <si>
    <t>Hz</t>
  </si>
  <si>
    <t>RESONANT FREQUENCY CALCULATIONS</t>
  </si>
  <si>
    <t>1st harmonic</t>
  </si>
  <si>
    <t>2nd harmonic</t>
  </si>
  <si>
    <t>3rd harmonic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</si>
</sst>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Spectrogram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412651956844641"/>
          <c:y val="0.15418662116454723"/>
          <c:w val="0.81196981627296583"/>
          <c:h val="0.8175610497026812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Sheet1!$H$8:$H$9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Sheet1!$I$8:$I$9</c:f>
              <c:numCache>
                <c:formatCode>0</c:formatCode>
                <c:ptCount val="2"/>
                <c:pt idx="0">
                  <c:v>85.75</c:v>
                </c:pt>
                <c:pt idx="1">
                  <c:v>85.75</c:v>
                </c:pt>
              </c:numCache>
            </c:numRef>
          </c:yVal>
        </c:ser>
        <c:ser>
          <c:idx val="1"/>
          <c:order val="1"/>
          <c:marker>
            <c:symbol val="none"/>
          </c:marker>
          <c:xVal>
            <c:numRef>
              <c:f>Sheet1!$H$10:$H$11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Sheet1!$I$10:$I$11</c:f>
              <c:numCache>
                <c:formatCode>0</c:formatCode>
                <c:ptCount val="2"/>
                <c:pt idx="0">
                  <c:v>171.5</c:v>
                </c:pt>
                <c:pt idx="1">
                  <c:v>171.5</c:v>
                </c:pt>
              </c:numCache>
            </c:numRef>
          </c:yVal>
        </c:ser>
        <c:ser>
          <c:idx val="2"/>
          <c:order val="2"/>
          <c:marker>
            <c:symbol val="none"/>
          </c:marker>
          <c:xVal>
            <c:numRef>
              <c:f>Sheet1!$H$12:$H$13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Sheet1!$I$12:$I$13</c:f>
              <c:numCache>
                <c:formatCode>0</c:formatCode>
                <c:ptCount val="2"/>
                <c:pt idx="0">
                  <c:v>257.25</c:v>
                </c:pt>
                <c:pt idx="1">
                  <c:v>257.25</c:v>
                </c:pt>
              </c:numCache>
            </c:numRef>
          </c:yVal>
        </c:ser>
        <c:ser>
          <c:idx val="3"/>
          <c:order val="3"/>
          <c:marker>
            <c:symbol val="none"/>
          </c:marker>
          <c:xVal>
            <c:numRef>
              <c:f>Sheet1!$H$14:$H$15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Sheet1!$I$14:$I$15</c:f>
              <c:numCache>
                <c:formatCode>0</c:formatCode>
                <c:ptCount val="2"/>
                <c:pt idx="0">
                  <c:v>343</c:v>
                </c:pt>
                <c:pt idx="1">
                  <c:v>343</c:v>
                </c:pt>
              </c:numCache>
            </c:numRef>
          </c:yVal>
        </c:ser>
        <c:ser>
          <c:idx val="4"/>
          <c:order val="4"/>
          <c:marker>
            <c:symbol val="none"/>
          </c:marker>
          <c:xVal>
            <c:numRef>
              <c:f>Sheet1!$J$8:$J$9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Sheet1!$K$8:$K$9</c:f>
              <c:numCache>
                <c:formatCode>0</c:formatCode>
                <c:ptCount val="2"/>
                <c:pt idx="0">
                  <c:v>42.875</c:v>
                </c:pt>
                <c:pt idx="1">
                  <c:v>42.875</c:v>
                </c:pt>
              </c:numCache>
            </c:numRef>
          </c:yVal>
        </c:ser>
        <c:ser>
          <c:idx val="5"/>
          <c:order val="5"/>
          <c:tx>
            <c:strRef>
              <c:f>Sheet1!$J$10:$J$11</c:f>
              <c:strCache>
                <c:ptCount val="1"/>
                <c:pt idx="0">
                  <c:v>1 2</c:v>
                </c:pt>
              </c:strCache>
            </c:strRef>
          </c:tx>
          <c:marker>
            <c:symbol val="none"/>
          </c:marker>
          <c:xVal>
            <c:numRef>
              <c:f>Sheet1!$J$10:$J$11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Sheet1!$K$10:$K$11</c:f>
              <c:numCache>
                <c:formatCode>0</c:formatCode>
                <c:ptCount val="2"/>
                <c:pt idx="0">
                  <c:v>128.625</c:v>
                </c:pt>
                <c:pt idx="1">
                  <c:v>128.625</c:v>
                </c:pt>
              </c:numCache>
            </c:numRef>
          </c:yVal>
        </c:ser>
        <c:ser>
          <c:idx val="6"/>
          <c:order val="6"/>
          <c:tx>
            <c:strRef>
              <c:f>Sheet1!$J$12:$J$13</c:f>
              <c:strCache>
                <c:ptCount val="1"/>
                <c:pt idx="0">
                  <c:v>1 2</c:v>
                </c:pt>
              </c:strCache>
            </c:strRef>
          </c:tx>
          <c:marker>
            <c:symbol val="none"/>
          </c:marker>
          <c:xVal>
            <c:numRef>
              <c:f>Sheet1!$J$12:$J$13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Sheet1!$K$12:$K$13</c:f>
              <c:numCache>
                <c:formatCode>0</c:formatCode>
                <c:ptCount val="2"/>
                <c:pt idx="0">
                  <c:v>214.375</c:v>
                </c:pt>
                <c:pt idx="1">
                  <c:v>214.375</c:v>
                </c:pt>
              </c:numCache>
            </c:numRef>
          </c:yVal>
        </c:ser>
        <c:ser>
          <c:idx val="7"/>
          <c:order val="7"/>
          <c:tx>
            <c:strRef>
              <c:f>Sheet1!$J$14:$J$15</c:f>
              <c:strCache>
                <c:ptCount val="1"/>
                <c:pt idx="0">
                  <c:v>1 2</c:v>
                </c:pt>
              </c:strCache>
            </c:strRef>
          </c:tx>
          <c:marker>
            <c:symbol val="none"/>
          </c:marker>
          <c:xVal>
            <c:numRef>
              <c:f>Sheet1!$J$14:$J$15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Sheet1!$K$14:$K$15</c:f>
              <c:numCache>
                <c:formatCode>0</c:formatCode>
                <c:ptCount val="2"/>
                <c:pt idx="0">
                  <c:v>300.125</c:v>
                </c:pt>
                <c:pt idx="1">
                  <c:v>300.125</c:v>
                </c:pt>
              </c:numCache>
            </c:numRef>
          </c:yVal>
        </c:ser>
        <c:axId val="81211392"/>
        <c:axId val="81216256"/>
      </c:scatterChart>
      <c:valAx>
        <c:axId val="81211392"/>
        <c:scaling>
          <c:orientation val="minMax"/>
        </c:scaling>
        <c:delete val="1"/>
        <c:axPos val="b"/>
        <c:numFmt formatCode="General" sourceLinked="1"/>
        <c:tickLblPos val="none"/>
        <c:crossAx val="81216256"/>
        <c:crosses val="autoZero"/>
        <c:crossBetween val="midCat"/>
      </c:valAx>
      <c:valAx>
        <c:axId val="812162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 (Hz)</a:t>
                </a:r>
              </a:p>
            </c:rich>
          </c:tx>
          <c:layout/>
        </c:title>
        <c:numFmt formatCode="0" sourceLinked="1"/>
        <c:tickLblPos val="nextTo"/>
        <c:crossAx val="8121139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84858</xdr:colOff>
      <xdr:row>3</xdr:row>
      <xdr:rowOff>8659</xdr:rowOff>
    </xdr:from>
    <xdr:to>
      <xdr:col>13</xdr:col>
      <xdr:colOff>389658</xdr:colOff>
      <xdr:row>18</xdr:row>
      <xdr:rowOff>21648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zoomScale="110" zoomScaleNormal="110" workbookViewId="0">
      <selection activeCell="D5" sqref="D5"/>
    </sheetView>
  </sheetViews>
  <sheetFormatPr defaultRowHeight="15"/>
  <cols>
    <col min="1" max="1" width="12.42578125" bestFit="1" customWidth="1"/>
    <col min="4" max="4" width="6.140625" style="4" customWidth="1"/>
  </cols>
  <sheetData>
    <row r="2" spans="1:11" s="2" customFormat="1">
      <c r="A2" s="2" t="s">
        <v>10</v>
      </c>
      <c r="D2" s="3"/>
    </row>
    <row r="3" spans="1:11">
      <c r="C3" s="1" t="s">
        <v>0</v>
      </c>
      <c r="D3" s="6">
        <v>343</v>
      </c>
      <c r="E3" t="s">
        <v>1</v>
      </c>
    </row>
    <row r="4" spans="1:11">
      <c r="C4" s="1" t="s">
        <v>2</v>
      </c>
      <c r="D4" s="6">
        <v>2</v>
      </c>
      <c r="E4" t="s">
        <v>3</v>
      </c>
    </row>
    <row r="6" spans="1:11">
      <c r="B6" t="s">
        <v>4</v>
      </c>
      <c r="E6" t="s">
        <v>7</v>
      </c>
    </row>
    <row r="7" spans="1:11">
      <c r="B7" t="s">
        <v>5</v>
      </c>
      <c r="E7" t="s">
        <v>8</v>
      </c>
    </row>
    <row r="8" spans="1:11">
      <c r="A8" t="s">
        <v>6</v>
      </c>
      <c r="B8" s="5">
        <f>v/2/L</f>
        <v>85.75</v>
      </c>
      <c r="C8" t="s">
        <v>9</v>
      </c>
      <c r="E8" s="5">
        <f>v/4/L</f>
        <v>42.875</v>
      </c>
      <c r="F8" t="s">
        <v>9</v>
      </c>
      <c r="H8">
        <v>0</v>
      </c>
      <c r="I8" s="5">
        <f>B8</f>
        <v>85.75</v>
      </c>
      <c r="J8">
        <v>1</v>
      </c>
      <c r="K8" s="5">
        <f>E8</f>
        <v>42.875</v>
      </c>
    </row>
    <row r="9" spans="1:11">
      <c r="A9" t="s">
        <v>11</v>
      </c>
      <c r="B9" s="5">
        <f>2*B8</f>
        <v>171.5</v>
      </c>
      <c r="C9" t="s">
        <v>9</v>
      </c>
      <c r="E9" s="5">
        <f>3*E8</f>
        <v>128.625</v>
      </c>
      <c r="F9" t="s">
        <v>9</v>
      </c>
      <c r="H9">
        <v>1</v>
      </c>
      <c r="I9" s="5">
        <f>B8</f>
        <v>85.75</v>
      </c>
      <c r="J9">
        <v>2</v>
      </c>
      <c r="K9" s="5">
        <f>E8</f>
        <v>42.875</v>
      </c>
    </row>
    <row r="10" spans="1:11">
      <c r="A10" t="s">
        <v>12</v>
      </c>
      <c r="B10" s="5">
        <f>3*B8</f>
        <v>257.25</v>
      </c>
      <c r="C10" t="s">
        <v>9</v>
      </c>
      <c r="E10" s="5">
        <f>5*E8</f>
        <v>214.375</v>
      </c>
      <c r="F10" t="s">
        <v>9</v>
      </c>
      <c r="H10">
        <v>0</v>
      </c>
      <c r="I10" s="5">
        <f>B9</f>
        <v>171.5</v>
      </c>
      <c r="J10">
        <v>1</v>
      </c>
      <c r="K10" s="5">
        <f>E9</f>
        <v>128.625</v>
      </c>
    </row>
    <row r="11" spans="1:11">
      <c r="A11" t="s">
        <v>13</v>
      </c>
      <c r="B11" s="5">
        <f>4*B8</f>
        <v>343</v>
      </c>
      <c r="C11" t="s">
        <v>9</v>
      </c>
      <c r="E11" s="5">
        <f>7*E8</f>
        <v>300.125</v>
      </c>
      <c r="F11" t="s">
        <v>9</v>
      </c>
      <c r="H11">
        <v>1</v>
      </c>
      <c r="I11" s="5">
        <f>B9</f>
        <v>171.5</v>
      </c>
      <c r="J11">
        <v>2</v>
      </c>
      <c r="K11" s="5">
        <f>E9</f>
        <v>128.625</v>
      </c>
    </row>
    <row r="12" spans="1:11">
      <c r="H12">
        <v>0</v>
      </c>
      <c r="I12" s="5">
        <f>B10</f>
        <v>257.25</v>
      </c>
      <c r="J12">
        <v>1</v>
      </c>
      <c r="K12" s="5">
        <f>E10</f>
        <v>214.375</v>
      </c>
    </row>
    <row r="13" spans="1:11">
      <c r="H13">
        <v>1</v>
      </c>
      <c r="I13" s="5">
        <f>B10</f>
        <v>257.25</v>
      </c>
      <c r="J13">
        <v>2</v>
      </c>
      <c r="K13" s="5">
        <f>E10</f>
        <v>214.375</v>
      </c>
    </row>
    <row r="14" spans="1:11">
      <c r="H14">
        <v>0</v>
      </c>
      <c r="I14" s="5">
        <f>B11</f>
        <v>343</v>
      </c>
      <c r="J14">
        <v>1</v>
      </c>
      <c r="K14" s="5">
        <f>E11</f>
        <v>300.125</v>
      </c>
    </row>
    <row r="15" spans="1:11">
      <c r="H15">
        <v>1</v>
      </c>
      <c r="I15" s="5">
        <f>B11</f>
        <v>343</v>
      </c>
      <c r="J15">
        <v>2</v>
      </c>
      <c r="K15" s="5">
        <f>E11</f>
        <v>300.125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L</vt:lpstr>
      <vt:lpstr>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2011-02-10T15:05:08Z</dcterms:created>
  <dcterms:modified xsi:type="dcterms:W3CDTF">2011-02-11T15:09:36Z</dcterms:modified>
</cp:coreProperties>
</file>