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45" windowWidth="15135" windowHeight="8130" activeTab="1"/>
  </bookViews>
  <sheets>
    <sheet name="Earth" sheetId="1" r:id="rId1"/>
    <sheet name="Earth-Moon" sheetId="4" r:id="rId2"/>
  </sheets>
  <definedNames>
    <definedName name="G" localSheetId="1">'Earth-Moon'!$B$6</definedName>
    <definedName name="G">Earth!$B$6</definedName>
    <definedName name="m" localSheetId="1">'Earth-Moon'!$B$9</definedName>
    <definedName name="M">Earth!$B$7</definedName>
    <definedName name="MA">'Earth-Moon'!$B$7</definedName>
    <definedName name="MB">'Earth-Moon'!$B$8</definedName>
    <definedName name="msat" localSheetId="1">'Earth-Moon'!#REF!</definedName>
    <definedName name="msat">Earth!$B$8</definedName>
    <definedName name="Rem">'Earth-Moon'!#REF!</definedName>
    <definedName name="rmax">Earth!$B$11</definedName>
    <definedName name="rmin">Earth!$B$10</definedName>
    <definedName name="XA">'Earth-Moon'!$B$10</definedName>
    <definedName name="XB">'Earth-Moon'!$B$11</definedName>
    <definedName name="xmax">'Earth-Moon'!$B$15</definedName>
    <definedName name="xmin">'Earth-Moon'!$B$14</definedName>
  </definedNames>
  <calcPr calcId="125725"/>
</workbook>
</file>

<file path=xl/calcChain.xml><?xml version="1.0" encoding="utf-8"?>
<calcChain xmlns="http://schemas.openxmlformats.org/spreadsheetml/2006/main">
  <c r="E9" i="4"/>
  <c r="F9"/>
  <c r="E10"/>
  <c r="F10"/>
  <c r="E11"/>
  <c r="F11"/>
  <c r="E12"/>
  <c r="F12"/>
  <c r="E13"/>
  <c r="F13"/>
  <c r="E14"/>
  <c r="F14"/>
  <c r="E15"/>
  <c r="F15"/>
  <c r="E16"/>
  <c r="F16"/>
  <c r="E17"/>
  <c r="F17"/>
  <c r="E18"/>
  <c r="F18"/>
  <c r="E19"/>
  <c r="F19"/>
  <c r="E20"/>
  <c r="F20"/>
  <c r="E21"/>
  <c r="F21"/>
  <c r="E22"/>
  <c r="F22"/>
  <c r="E23"/>
  <c r="F23"/>
  <c r="E24"/>
  <c r="F24"/>
  <c r="E25"/>
  <c r="F25"/>
  <c r="E26"/>
  <c r="F26"/>
  <c r="E27"/>
  <c r="F27"/>
  <c r="E28"/>
  <c r="F28"/>
  <c r="E29"/>
  <c r="F29"/>
  <c r="E30"/>
  <c r="F30"/>
  <c r="E31"/>
  <c r="F31"/>
  <c r="E32"/>
  <c r="F32"/>
  <c r="E33"/>
  <c r="F33"/>
  <c r="E34"/>
  <c r="F34"/>
  <c r="E35"/>
  <c r="F35"/>
  <c r="E36"/>
  <c r="F36"/>
  <c r="E37"/>
  <c r="F37"/>
  <c r="E38"/>
  <c r="F38"/>
  <c r="E39"/>
  <c r="F39"/>
  <c r="E40"/>
  <c r="F40"/>
  <c r="E41"/>
  <c r="F41"/>
  <c r="E42"/>
  <c r="F42"/>
  <c r="E43"/>
  <c r="F43"/>
  <c r="E44"/>
  <c r="F44"/>
  <c r="E45"/>
  <c r="F45"/>
  <c r="E46"/>
  <c r="F46"/>
  <c r="E47"/>
  <c r="F47"/>
  <c r="E48"/>
  <c r="F48"/>
  <c r="E49"/>
  <c r="F49"/>
  <c r="E50"/>
  <c r="F50"/>
  <c r="E51"/>
  <c r="F51"/>
  <c r="E52"/>
  <c r="F52"/>
  <c r="E53"/>
  <c r="F53"/>
  <c r="E54"/>
  <c r="F54"/>
  <c r="E55"/>
  <c r="F55"/>
  <c r="E56"/>
  <c r="F56"/>
  <c r="E57"/>
  <c r="F57"/>
  <c r="E58"/>
  <c r="F58"/>
  <c r="E59"/>
  <c r="F59"/>
  <c r="E60"/>
  <c r="F60"/>
  <c r="E61"/>
  <c r="F61"/>
  <c r="E62"/>
  <c r="F62"/>
  <c r="E63"/>
  <c r="F63"/>
  <c r="E64"/>
  <c r="F64"/>
  <c r="E65"/>
  <c r="F65"/>
  <c r="E66"/>
  <c r="F66"/>
  <c r="E67"/>
  <c r="F67"/>
  <c r="E68"/>
  <c r="F68"/>
  <c r="E69"/>
  <c r="F69"/>
  <c r="E70"/>
  <c r="F70"/>
  <c r="E71"/>
  <c r="F71"/>
  <c r="E72"/>
  <c r="F72"/>
  <c r="E73"/>
  <c r="F73"/>
  <c r="E74"/>
  <c r="F74"/>
  <c r="E75"/>
  <c r="F75"/>
  <c r="E76"/>
  <c r="F76"/>
  <c r="E77"/>
  <c r="F77"/>
  <c r="E78"/>
  <c r="F78"/>
  <c r="E79"/>
  <c r="F79"/>
  <c r="E80"/>
  <c r="F80"/>
  <c r="E81"/>
  <c r="F81"/>
  <c r="E82"/>
  <c r="F82"/>
  <c r="E83"/>
  <c r="F83"/>
  <c r="E84"/>
  <c r="F84"/>
  <c r="E85"/>
  <c r="F85"/>
  <c r="E86"/>
  <c r="F86"/>
  <c r="E87"/>
  <c r="F87"/>
  <c r="E88"/>
  <c r="F88"/>
  <c r="E89"/>
  <c r="F89"/>
  <c r="E90"/>
  <c r="F90"/>
  <c r="E91"/>
  <c r="F91"/>
  <c r="E92"/>
  <c r="F92"/>
  <c r="E93"/>
  <c r="F93"/>
  <c r="E94"/>
  <c r="F94"/>
  <c r="E95"/>
  <c r="F95"/>
  <c r="E96"/>
  <c r="F96"/>
  <c r="E97"/>
  <c r="F97"/>
  <c r="E98"/>
  <c r="F98"/>
  <c r="E99"/>
  <c r="F99"/>
  <c r="E100"/>
  <c r="F100"/>
  <c r="E101"/>
  <c r="F101"/>
  <c r="E102"/>
  <c r="F102"/>
  <c r="E103"/>
  <c r="F103"/>
  <c r="E104"/>
  <c r="F104"/>
  <c r="E105"/>
  <c r="F105"/>
  <c r="E106"/>
  <c r="F106"/>
  <c r="E7"/>
  <c r="F7"/>
  <c r="E8"/>
  <c r="F8"/>
  <c r="F6"/>
  <c r="E6"/>
  <c r="E106" i="1"/>
  <c r="F106"/>
  <c r="E7"/>
  <c r="F7" s="1"/>
  <c r="E8"/>
  <c r="F8" s="1"/>
  <c r="E9"/>
  <c r="F9" s="1"/>
  <c r="E10"/>
  <c r="F10" s="1"/>
  <c r="E11"/>
  <c r="F11" s="1"/>
  <c r="E12"/>
  <c r="F12" s="1"/>
  <c r="E13"/>
  <c r="F13" s="1"/>
  <c r="E14"/>
  <c r="F14" s="1"/>
  <c r="E15"/>
  <c r="F15" s="1"/>
  <c r="E16"/>
  <c r="F16" s="1"/>
  <c r="E17"/>
  <c r="F17" s="1"/>
  <c r="E18"/>
  <c r="F18"/>
  <c r="E19"/>
  <c r="F19"/>
  <c r="E20"/>
  <c r="F20"/>
  <c r="E21"/>
  <c r="F21"/>
  <c r="E22"/>
  <c r="F22"/>
  <c r="E23"/>
  <c r="F23"/>
  <c r="E24"/>
  <c r="F24"/>
  <c r="E25"/>
  <c r="F25"/>
  <c r="E26"/>
  <c r="F26"/>
  <c r="E27"/>
  <c r="F27"/>
  <c r="E28"/>
  <c r="F28"/>
  <c r="E29"/>
  <c r="F29"/>
  <c r="E30"/>
  <c r="F30"/>
  <c r="E31"/>
  <c r="F31"/>
  <c r="E32"/>
  <c r="F32"/>
  <c r="E33"/>
  <c r="F33"/>
  <c r="E34"/>
  <c r="F34"/>
  <c r="E35"/>
  <c r="F35"/>
  <c r="E36"/>
  <c r="F36"/>
  <c r="E37"/>
  <c r="F37"/>
  <c r="E38"/>
  <c r="F38"/>
  <c r="E39"/>
  <c r="F39"/>
  <c r="E40"/>
  <c r="F40"/>
  <c r="E41"/>
  <c r="F41"/>
  <c r="E42"/>
  <c r="F42"/>
  <c r="E43"/>
  <c r="F43"/>
  <c r="E44"/>
  <c r="F44"/>
  <c r="E45"/>
  <c r="F45"/>
  <c r="E46"/>
  <c r="F46"/>
  <c r="E47"/>
  <c r="F47"/>
  <c r="E48"/>
  <c r="F48"/>
  <c r="E49"/>
  <c r="F49"/>
  <c r="E50"/>
  <c r="F50"/>
  <c r="E51"/>
  <c r="F51"/>
  <c r="E52"/>
  <c r="F52" s="1"/>
  <c r="E53"/>
  <c r="F53" s="1"/>
  <c r="E54"/>
  <c r="F54" s="1"/>
  <c r="E55"/>
  <c r="F55" s="1"/>
  <c r="E56"/>
  <c r="F56" s="1"/>
  <c r="E57"/>
  <c r="F57" s="1"/>
  <c r="E58"/>
  <c r="F58" s="1"/>
  <c r="E59"/>
  <c r="F59" s="1"/>
  <c r="E60"/>
  <c r="F60" s="1"/>
  <c r="E61"/>
  <c r="F61" s="1"/>
  <c r="E62"/>
  <c r="F62"/>
  <c r="E63"/>
  <c r="F63"/>
  <c r="E64"/>
  <c r="F64"/>
  <c r="E65"/>
  <c r="F65"/>
  <c r="E66"/>
  <c r="F66"/>
  <c r="E67"/>
  <c r="F67"/>
  <c r="E68"/>
  <c r="F68"/>
  <c r="E69"/>
  <c r="F69"/>
  <c r="E70"/>
  <c r="F70"/>
  <c r="E71"/>
  <c r="F71"/>
  <c r="E72"/>
  <c r="F72"/>
  <c r="E73"/>
  <c r="F73"/>
  <c r="E74"/>
  <c r="F74"/>
  <c r="E75"/>
  <c r="F75"/>
  <c r="E76"/>
  <c r="F76"/>
  <c r="E77"/>
  <c r="F77"/>
  <c r="E78"/>
  <c r="F78"/>
  <c r="E79"/>
  <c r="F79"/>
  <c r="E80"/>
  <c r="F80"/>
  <c r="E81"/>
  <c r="F81"/>
  <c r="E82"/>
  <c r="F82"/>
  <c r="E83"/>
  <c r="F83"/>
  <c r="E84"/>
  <c r="F84"/>
  <c r="E85"/>
  <c r="F85"/>
  <c r="E86"/>
  <c r="F86"/>
  <c r="E87"/>
  <c r="F87"/>
  <c r="E88"/>
  <c r="F88"/>
  <c r="E89"/>
  <c r="F89"/>
  <c r="E90"/>
  <c r="F90"/>
  <c r="E91"/>
  <c r="F91"/>
  <c r="E92"/>
  <c r="F92"/>
  <c r="E93"/>
  <c r="F93"/>
  <c r="E94"/>
  <c r="F94"/>
  <c r="E95"/>
  <c r="F95"/>
  <c r="E96"/>
  <c r="F96"/>
  <c r="E97"/>
  <c r="F97"/>
  <c r="E98"/>
  <c r="F98"/>
  <c r="E99"/>
  <c r="F99"/>
  <c r="E100"/>
  <c r="F100"/>
  <c r="E101"/>
  <c r="F101"/>
  <c r="E102"/>
  <c r="F102"/>
  <c r="E103"/>
  <c r="F103"/>
  <c r="E104"/>
  <c r="F104"/>
  <c r="E105"/>
  <c r="F105"/>
  <c r="E6"/>
  <c r="F6"/>
</calcChain>
</file>

<file path=xl/sharedStrings.xml><?xml version="1.0" encoding="utf-8"?>
<sst xmlns="http://schemas.openxmlformats.org/spreadsheetml/2006/main" count="36" uniqueCount="21">
  <si>
    <t>G=</t>
  </si>
  <si>
    <t>M=</t>
  </si>
  <si>
    <t>m=</t>
  </si>
  <si>
    <t>kg</t>
  </si>
  <si>
    <t>r (km)</t>
  </si>
  <si>
    <t>GPE (J)</t>
  </si>
  <si>
    <t>km</t>
  </si>
  <si>
    <t>Gravitational Potential Energy</t>
  </si>
  <si>
    <t>The planet is assumed to be a point mass, i.e. there's no going inside the planet. GPE = 0 at infinity.</t>
  </si>
  <si>
    <r>
      <t>r</t>
    </r>
    <r>
      <rPr>
        <vertAlign val="subscript"/>
        <sz val="11"/>
        <color theme="1"/>
        <rFont val="Calibri"/>
        <family val="2"/>
        <scheme val="minor"/>
      </rPr>
      <t>min</t>
    </r>
    <r>
      <rPr>
        <sz val="11"/>
        <color theme="1"/>
        <rFont val="Calibri"/>
        <family val="2"/>
        <scheme val="minor"/>
      </rPr>
      <t xml:space="preserve"> =</t>
    </r>
  </si>
  <si>
    <r>
      <t>r</t>
    </r>
    <r>
      <rPr>
        <vertAlign val="subscript"/>
        <sz val="11"/>
        <color theme="1"/>
        <rFont val="Calibri"/>
        <family val="2"/>
        <scheme val="minor"/>
      </rPr>
      <t>max</t>
    </r>
    <r>
      <rPr>
        <sz val="11"/>
        <color theme="1"/>
        <rFont val="Calibri"/>
        <family val="2"/>
        <scheme val="minor"/>
      </rPr>
      <t xml:space="preserve"> =</t>
    </r>
  </si>
  <si>
    <r>
      <t>N m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/kg</t>
    </r>
    <r>
      <rPr>
        <vertAlign val="superscript"/>
        <sz val="11"/>
        <color theme="1"/>
        <rFont val="Calibri"/>
        <family val="2"/>
        <scheme val="minor"/>
      </rPr>
      <t>2</t>
    </r>
  </si>
  <si>
    <r>
      <t>What is the GPE of an object of mass m, a distance r from the center of a planet of mass M</t>
    </r>
    <r>
      <rPr>
        <vertAlign val="subscript"/>
        <sz val="11"/>
        <color theme="1"/>
        <rFont val="Calibri"/>
        <family val="2"/>
        <scheme val="minor"/>
      </rPr>
      <t>A</t>
    </r>
    <r>
      <rPr>
        <sz val="11"/>
        <color theme="1"/>
        <rFont val="Calibri"/>
        <family val="2"/>
        <scheme val="minor"/>
      </rPr>
      <t>, with another of mass M</t>
    </r>
    <r>
      <rPr>
        <vertAlign val="subscript"/>
        <sz val="11"/>
        <color theme="1"/>
        <rFont val="Calibri"/>
        <family val="2"/>
        <scheme val="minor"/>
      </rPr>
      <t>B</t>
    </r>
    <r>
      <rPr>
        <sz val="11"/>
        <color theme="1"/>
        <rFont val="Calibri"/>
        <family val="2"/>
        <scheme val="minor"/>
      </rPr>
      <t xml:space="preserve"> nearby?</t>
    </r>
  </si>
  <si>
    <t>The planets are assumed to be point masses, i.e. there's no going inside the planets. GPE = 0 at infinity.</t>
  </si>
  <si>
    <r>
      <t>M</t>
    </r>
    <r>
      <rPr>
        <vertAlign val="subscript"/>
        <sz val="11"/>
        <color theme="1"/>
        <rFont val="Calibri"/>
        <family val="2"/>
        <scheme val="minor"/>
      </rPr>
      <t>A</t>
    </r>
    <r>
      <rPr>
        <sz val="11"/>
        <color theme="1"/>
        <rFont val="Calibri"/>
        <family val="2"/>
        <scheme val="minor"/>
      </rPr>
      <t>=</t>
    </r>
  </si>
  <si>
    <r>
      <t>M</t>
    </r>
    <r>
      <rPr>
        <vertAlign val="subscript"/>
        <sz val="11"/>
        <color theme="1"/>
        <rFont val="Calibri"/>
        <family val="2"/>
        <scheme val="minor"/>
      </rPr>
      <t>B</t>
    </r>
    <r>
      <rPr>
        <sz val="11"/>
        <color theme="1"/>
        <rFont val="Calibri"/>
        <family val="2"/>
        <scheme val="minor"/>
      </rPr>
      <t>=</t>
    </r>
  </si>
  <si>
    <r>
      <t>X</t>
    </r>
    <r>
      <rPr>
        <vertAlign val="subscript"/>
        <sz val="11"/>
        <color theme="1"/>
        <rFont val="Calibri"/>
        <family val="2"/>
        <scheme val="minor"/>
      </rPr>
      <t>A</t>
    </r>
    <r>
      <rPr>
        <sz val="11"/>
        <color theme="1"/>
        <rFont val="Calibri"/>
        <family val="2"/>
        <scheme val="minor"/>
      </rPr>
      <t>=</t>
    </r>
  </si>
  <si>
    <r>
      <t>X</t>
    </r>
    <r>
      <rPr>
        <vertAlign val="subscript"/>
        <sz val="11"/>
        <color theme="1"/>
        <rFont val="Calibri"/>
        <family val="2"/>
        <scheme val="minor"/>
      </rPr>
      <t>B</t>
    </r>
    <r>
      <rPr>
        <sz val="11"/>
        <color theme="1"/>
        <rFont val="Calibri"/>
        <family val="2"/>
        <scheme val="minor"/>
      </rPr>
      <t>=</t>
    </r>
  </si>
  <si>
    <t>xmin=</t>
  </si>
  <si>
    <t>xmax=</t>
  </si>
  <si>
    <r>
      <t>What is the GPE of an object of mass m</t>
    </r>
    <r>
      <rPr>
        <vertAlign val="subscript"/>
        <sz val="11"/>
        <color theme="1"/>
        <rFont val="Calibri"/>
        <family val="2"/>
        <scheme val="minor"/>
      </rPr>
      <t>sat</t>
    </r>
    <r>
      <rPr>
        <sz val="11"/>
        <color theme="1"/>
        <rFont val="Calibri"/>
        <family val="2"/>
        <scheme val="minor"/>
      </rPr>
      <t>, a distance r from the center of a planet of mass M?</t>
    </r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</si>
</sst>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right"/>
    </xf>
    <xf numFmtId="11" fontId="0" fillId="0" borderId="0" xfId="0" applyNumberFormat="1"/>
    <xf numFmtId="0" fontId="0" fillId="0" borderId="0" xfId="0" applyAlignment="1">
      <alignment horizontal="center"/>
    </xf>
    <xf numFmtId="11" fontId="0" fillId="0" borderId="0" xfId="0" applyNumberFormat="1" applyAlignment="1">
      <alignment horizontal="center"/>
    </xf>
    <xf numFmtId="11" fontId="0" fillId="2" borderId="0" xfId="0" applyNumberFormat="1" applyFill="1"/>
    <xf numFmtId="0" fontId="0" fillId="2" borderId="0" xfId="0" applyFill="1"/>
    <xf numFmtId="0" fontId="3" fillId="3" borderId="0" xfId="0" applyFont="1" applyFill="1" applyAlignment="1">
      <alignment horizontal="left"/>
    </xf>
    <xf numFmtId="0" fontId="4" fillId="3" borderId="0" xfId="0" applyFont="1" applyFill="1"/>
    <xf numFmtId="11" fontId="4" fillId="3" borderId="0" xfId="0" applyNumberFormat="1" applyFont="1" applyFill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/>
      <c:scatterChart>
        <c:scatterStyle val="smoothMarker"/>
        <c:ser>
          <c:idx val="0"/>
          <c:order val="0"/>
          <c:tx>
            <c:strRef>
              <c:f>Earth!$F$5</c:f>
              <c:strCache>
                <c:ptCount val="1"/>
                <c:pt idx="0">
                  <c:v>GPE (J)</c:v>
                </c:pt>
              </c:strCache>
            </c:strRef>
          </c:tx>
          <c:marker>
            <c:symbol val="none"/>
          </c:marker>
          <c:xVal>
            <c:numRef>
              <c:f>Earth!$E$6:$E$153</c:f>
              <c:numCache>
                <c:formatCode>General</c:formatCode>
                <c:ptCount val="148"/>
                <c:pt idx="0">
                  <c:v>6370</c:v>
                </c:pt>
                <c:pt idx="1">
                  <c:v>8306.2999999999993</c:v>
                </c:pt>
                <c:pt idx="2">
                  <c:v>10242.6</c:v>
                </c:pt>
                <c:pt idx="3">
                  <c:v>12178.9</c:v>
                </c:pt>
                <c:pt idx="4">
                  <c:v>14115.2</c:v>
                </c:pt>
                <c:pt idx="5">
                  <c:v>16051.5</c:v>
                </c:pt>
                <c:pt idx="6">
                  <c:v>17987.8</c:v>
                </c:pt>
                <c:pt idx="7">
                  <c:v>19924.099999999999</c:v>
                </c:pt>
                <c:pt idx="8">
                  <c:v>21860.400000000001</c:v>
                </c:pt>
                <c:pt idx="9">
                  <c:v>23796.7</c:v>
                </c:pt>
                <c:pt idx="10">
                  <c:v>25733</c:v>
                </c:pt>
                <c:pt idx="11">
                  <c:v>27669.3</c:v>
                </c:pt>
                <c:pt idx="12">
                  <c:v>29605.599999999999</c:v>
                </c:pt>
                <c:pt idx="13">
                  <c:v>31541.9</c:v>
                </c:pt>
                <c:pt idx="14">
                  <c:v>33478.199999999997</c:v>
                </c:pt>
                <c:pt idx="15">
                  <c:v>35414.5</c:v>
                </c:pt>
                <c:pt idx="16">
                  <c:v>37350.800000000003</c:v>
                </c:pt>
                <c:pt idx="17">
                  <c:v>39287.1</c:v>
                </c:pt>
                <c:pt idx="18">
                  <c:v>41223.4</c:v>
                </c:pt>
                <c:pt idx="19">
                  <c:v>43159.7</c:v>
                </c:pt>
                <c:pt idx="20">
                  <c:v>45096</c:v>
                </c:pt>
                <c:pt idx="21">
                  <c:v>47032.3</c:v>
                </c:pt>
                <c:pt idx="22">
                  <c:v>48968.6</c:v>
                </c:pt>
                <c:pt idx="23">
                  <c:v>50904.9</c:v>
                </c:pt>
                <c:pt idx="24">
                  <c:v>52841.2</c:v>
                </c:pt>
                <c:pt idx="25">
                  <c:v>54777.5</c:v>
                </c:pt>
                <c:pt idx="26">
                  <c:v>56713.8</c:v>
                </c:pt>
                <c:pt idx="27">
                  <c:v>58650.1</c:v>
                </c:pt>
                <c:pt idx="28">
                  <c:v>60586.400000000001</c:v>
                </c:pt>
                <c:pt idx="29">
                  <c:v>62522.7</c:v>
                </c:pt>
                <c:pt idx="30">
                  <c:v>64459</c:v>
                </c:pt>
                <c:pt idx="31">
                  <c:v>66395.3</c:v>
                </c:pt>
                <c:pt idx="32">
                  <c:v>68331.600000000006</c:v>
                </c:pt>
                <c:pt idx="33">
                  <c:v>70267.899999999994</c:v>
                </c:pt>
                <c:pt idx="34">
                  <c:v>72204.2</c:v>
                </c:pt>
                <c:pt idx="35">
                  <c:v>74140.5</c:v>
                </c:pt>
                <c:pt idx="36">
                  <c:v>76076.800000000003</c:v>
                </c:pt>
                <c:pt idx="37">
                  <c:v>78013.100000000006</c:v>
                </c:pt>
                <c:pt idx="38">
                  <c:v>79949.399999999994</c:v>
                </c:pt>
                <c:pt idx="39">
                  <c:v>81885.7</c:v>
                </c:pt>
                <c:pt idx="40">
                  <c:v>83822</c:v>
                </c:pt>
                <c:pt idx="41">
                  <c:v>85758.3</c:v>
                </c:pt>
                <c:pt idx="42">
                  <c:v>87694.6</c:v>
                </c:pt>
                <c:pt idx="43">
                  <c:v>89630.9</c:v>
                </c:pt>
                <c:pt idx="44">
                  <c:v>91567.2</c:v>
                </c:pt>
                <c:pt idx="45">
                  <c:v>93503.5</c:v>
                </c:pt>
                <c:pt idx="46">
                  <c:v>95439.8</c:v>
                </c:pt>
                <c:pt idx="47">
                  <c:v>97376.1</c:v>
                </c:pt>
                <c:pt idx="48">
                  <c:v>99312.4</c:v>
                </c:pt>
                <c:pt idx="49">
                  <c:v>101248.7</c:v>
                </c:pt>
                <c:pt idx="50">
                  <c:v>103185</c:v>
                </c:pt>
                <c:pt idx="51">
                  <c:v>105121.3</c:v>
                </c:pt>
                <c:pt idx="52">
                  <c:v>107057.60000000001</c:v>
                </c:pt>
                <c:pt idx="53">
                  <c:v>108993.9</c:v>
                </c:pt>
                <c:pt idx="54">
                  <c:v>110930.2</c:v>
                </c:pt>
                <c:pt idx="55">
                  <c:v>112866.5</c:v>
                </c:pt>
                <c:pt idx="56">
                  <c:v>114802.8</c:v>
                </c:pt>
                <c:pt idx="57">
                  <c:v>116739.1</c:v>
                </c:pt>
                <c:pt idx="58">
                  <c:v>118675.4</c:v>
                </c:pt>
                <c:pt idx="59">
                  <c:v>120611.7</c:v>
                </c:pt>
                <c:pt idx="60">
                  <c:v>122548</c:v>
                </c:pt>
                <c:pt idx="61">
                  <c:v>124484.3</c:v>
                </c:pt>
                <c:pt idx="62">
                  <c:v>126420.6</c:v>
                </c:pt>
                <c:pt idx="63">
                  <c:v>128356.9</c:v>
                </c:pt>
                <c:pt idx="64">
                  <c:v>130293.2</c:v>
                </c:pt>
                <c:pt idx="65">
                  <c:v>132229.5</c:v>
                </c:pt>
                <c:pt idx="66">
                  <c:v>134165.79999999999</c:v>
                </c:pt>
                <c:pt idx="67">
                  <c:v>136102.1</c:v>
                </c:pt>
                <c:pt idx="68">
                  <c:v>138038.39999999999</c:v>
                </c:pt>
                <c:pt idx="69">
                  <c:v>139974.70000000001</c:v>
                </c:pt>
                <c:pt idx="70">
                  <c:v>141911</c:v>
                </c:pt>
                <c:pt idx="71">
                  <c:v>143847.29999999999</c:v>
                </c:pt>
                <c:pt idx="72">
                  <c:v>145783.6</c:v>
                </c:pt>
                <c:pt idx="73">
                  <c:v>147719.9</c:v>
                </c:pt>
                <c:pt idx="74">
                  <c:v>149656.20000000001</c:v>
                </c:pt>
                <c:pt idx="75">
                  <c:v>151592.5</c:v>
                </c:pt>
                <c:pt idx="76">
                  <c:v>153528.79999999999</c:v>
                </c:pt>
                <c:pt idx="77">
                  <c:v>155465.1</c:v>
                </c:pt>
                <c:pt idx="78">
                  <c:v>157401.4</c:v>
                </c:pt>
                <c:pt idx="79">
                  <c:v>159337.70000000001</c:v>
                </c:pt>
                <c:pt idx="80">
                  <c:v>161274</c:v>
                </c:pt>
                <c:pt idx="81">
                  <c:v>163210.29999999999</c:v>
                </c:pt>
                <c:pt idx="82">
                  <c:v>165146.6</c:v>
                </c:pt>
                <c:pt idx="83">
                  <c:v>167082.9</c:v>
                </c:pt>
                <c:pt idx="84">
                  <c:v>169019.2</c:v>
                </c:pt>
                <c:pt idx="85">
                  <c:v>170955.5</c:v>
                </c:pt>
                <c:pt idx="86">
                  <c:v>172891.8</c:v>
                </c:pt>
                <c:pt idx="87">
                  <c:v>174828.1</c:v>
                </c:pt>
                <c:pt idx="88">
                  <c:v>176764.4</c:v>
                </c:pt>
                <c:pt idx="89">
                  <c:v>178700.7</c:v>
                </c:pt>
                <c:pt idx="90">
                  <c:v>180637</c:v>
                </c:pt>
                <c:pt idx="91">
                  <c:v>182573.3</c:v>
                </c:pt>
                <c:pt idx="92">
                  <c:v>184509.6</c:v>
                </c:pt>
                <c:pt idx="93">
                  <c:v>186445.9</c:v>
                </c:pt>
                <c:pt idx="94">
                  <c:v>188382.2</c:v>
                </c:pt>
                <c:pt idx="95">
                  <c:v>190318.5</c:v>
                </c:pt>
                <c:pt idx="96">
                  <c:v>192254.8</c:v>
                </c:pt>
                <c:pt idx="97">
                  <c:v>194191.1</c:v>
                </c:pt>
                <c:pt idx="98">
                  <c:v>196127.4</c:v>
                </c:pt>
                <c:pt idx="99">
                  <c:v>198063.7</c:v>
                </c:pt>
                <c:pt idx="100">
                  <c:v>200000</c:v>
                </c:pt>
              </c:numCache>
            </c:numRef>
          </c:xVal>
          <c:yVal>
            <c:numRef>
              <c:f>Earth!$F$6:$F$153</c:f>
              <c:numCache>
                <c:formatCode>0.00E+00</c:formatCode>
                <c:ptCount val="148"/>
                <c:pt idx="0">
                  <c:v>-62616326.530612253</c:v>
                </c:pt>
                <c:pt idx="1">
                  <c:v>-48019695.893478461</c:v>
                </c:pt>
                <c:pt idx="2">
                  <c:v>-38941870.228262365</c:v>
                </c:pt>
                <c:pt idx="3">
                  <c:v>-32750576.817282353</c:v>
                </c:pt>
                <c:pt idx="4">
                  <c:v>-28257906.370437548</c:v>
                </c:pt>
                <c:pt idx="5">
                  <c:v>-24849141.824751586</c:v>
                </c:pt>
                <c:pt idx="6">
                  <c:v>-22174251.43708514</c:v>
                </c:pt>
                <c:pt idx="7">
                  <c:v>-20019273.141572271</c:v>
                </c:pt>
                <c:pt idx="8">
                  <c:v>-18246052.222283218</c:v>
                </c:pt>
                <c:pt idx="9">
                  <c:v>-16761399.689872969</c:v>
                </c:pt>
                <c:pt idx="10">
                  <c:v>-15500174.872731514</c:v>
                </c:pt>
                <c:pt idx="11">
                  <c:v>-14415471.298514962</c:v>
                </c:pt>
                <c:pt idx="12">
                  <c:v>-13472653.822249847</c:v>
                </c:pt>
                <c:pt idx="13">
                  <c:v>-12645592.053744387</c:v>
                </c:pt>
                <c:pt idx="14">
                  <c:v>-11914200.882962648</c:v>
                </c:pt>
                <c:pt idx="15">
                  <c:v>-11262787.841138519</c:v>
                </c:pt>
                <c:pt idx="16">
                  <c:v>-10678914.507855255</c:v>
                </c:pt>
                <c:pt idx="17">
                  <c:v>-10152594.617571672</c:v>
                </c:pt>
                <c:pt idx="18">
                  <c:v>-9675718.1600741334</c:v>
                </c:pt>
                <c:pt idx="19">
                  <c:v>-9241630.5025289804</c:v>
                </c:pt>
                <c:pt idx="20">
                  <c:v>-8844819.9396842308</c:v>
                </c:pt>
                <c:pt idx="21">
                  <c:v>-8480682.4246315844</c:v>
                </c:pt>
                <c:pt idx="22">
                  <c:v>-8145342.1171934679</c:v>
                </c:pt>
                <c:pt idx="23">
                  <c:v>-7835512.8877573684</c:v>
                </c:pt>
                <c:pt idx="24">
                  <c:v>-7548390.2712277556</c:v>
                </c:pt>
                <c:pt idx="25">
                  <c:v>-7281566.3365432899</c:v>
                </c:pt>
                <c:pt idx="26">
                  <c:v>-7032961.9951405134</c:v>
                </c:pt>
                <c:pt idx="27">
                  <c:v>-6800772.718205085</c:v>
                </c:pt>
                <c:pt idx="28">
                  <c:v>-6583424.6629606653</c:v>
                </c:pt>
                <c:pt idx="29">
                  <c:v>-6379538.9514528336</c:v>
                </c:pt>
                <c:pt idx="30">
                  <c:v>-6187902.3875641888</c:v>
                </c:pt>
                <c:pt idx="31">
                  <c:v>-6007443.2979442831</c:v>
                </c:pt>
                <c:pt idx="32">
                  <c:v>-5837211.4804863352</c:v>
                </c:pt>
                <c:pt idx="33">
                  <c:v>-5676361.4680387499</c:v>
                </c:pt>
                <c:pt idx="34">
                  <c:v>-5524138.4850188782</c:v>
                </c:pt>
                <c:pt idx="35">
                  <c:v>-5379866.6046223054</c:v>
                </c:pt>
                <c:pt idx="36">
                  <c:v>-5242938.7145621274</c:v>
                </c:pt>
                <c:pt idx="37">
                  <c:v>-5112807.9771217918</c:v>
                </c:pt>
                <c:pt idx="38">
                  <c:v>-4988980.5301853428</c:v>
                </c:pt>
                <c:pt idx="39">
                  <c:v>-4871009.223832733</c:v>
                </c:pt>
                <c:pt idx="40">
                  <c:v>-4758488.2250483176</c:v>
                </c:pt>
                <c:pt idx="41">
                  <c:v>-4651048.3533372283</c:v>
                </c:pt>
                <c:pt idx="42">
                  <c:v>-4548353.0342803327</c:v>
                </c:pt>
                <c:pt idx="43">
                  <c:v>-4450094.777582285</c:v>
                </c:pt>
                <c:pt idx="44">
                  <c:v>-4355992.1019753804</c:v>
                </c:pt>
                <c:pt idx="45">
                  <c:v>-4265786.8422037689</c:v>
                </c:pt>
                <c:pt idx="46">
                  <c:v>-4179241.7838260354</c:v>
                </c:pt>
                <c:pt idx="47">
                  <c:v>-4096138.5802060263</c:v>
                </c:pt>
                <c:pt idx="48">
                  <c:v>-4016275.9131790195</c:v>
                </c:pt>
                <c:pt idx="49">
                  <c:v>-3939467.8647725852</c:v>
                </c:pt>
                <c:pt idx="50">
                  <c:v>-3865542.4722585655</c:v>
                </c:pt>
                <c:pt idx="51">
                  <c:v>-3794340.4428978721</c:v>
                </c:pt>
                <c:pt idx="52">
                  <c:v>-3725714.0081600938</c:v>
                </c:pt>
                <c:pt idx="53">
                  <c:v>-3659525.9000733076</c:v>
                </c:pt>
                <c:pt idx="54">
                  <c:v>-3595648.4347815118</c:v>
                </c:pt>
                <c:pt idx="55">
                  <c:v>-3533962.6904351609</c:v>
                </c:pt>
                <c:pt idx="56">
                  <c:v>-3474357.7682774295</c:v>
                </c:pt>
                <c:pt idx="57">
                  <c:v>-3416730.1272667004</c:v>
                </c:pt>
                <c:pt idx="58">
                  <c:v>-3360982.9838365833</c:v>
                </c:pt>
                <c:pt idx="59">
                  <c:v>-3307025.7694734428</c:v>
                </c:pt>
                <c:pt idx="60">
                  <c:v>-3254773.639716683</c:v>
                </c:pt>
                <c:pt idx="61">
                  <c:v>-3204147.028982772</c:v>
                </c:pt>
                <c:pt idx="62">
                  <c:v>-3155071.2463000496</c:v>
                </c:pt>
                <c:pt idx="63">
                  <c:v>-3107476.1076342608</c:v>
                </c:pt>
                <c:pt idx="64">
                  <c:v>-3061295.6009983644</c:v>
                </c:pt>
                <c:pt idx="65">
                  <c:v>-3016467.5809860891</c:v>
                </c:pt>
                <c:pt idx="66">
                  <c:v>-2972933.4897567048</c:v>
                </c:pt>
                <c:pt idx="67">
                  <c:v>-2930638.1018367833</c:v>
                </c:pt>
                <c:pt idx="68">
                  <c:v>-2889529.2904003528</c:v>
                </c:pt>
                <c:pt idx="69">
                  <c:v>-2849557.8129476258</c:v>
                </c:pt>
                <c:pt idx="70">
                  <c:v>-2810677.1145295296</c:v>
                </c:pt>
                <c:pt idx="71">
                  <c:v>-2772843.1468647663</c:v>
                </c:pt>
                <c:pt idx="72">
                  <c:v>-2736014.2018718161</c:v>
                </c:pt>
                <c:pt idx="73">
                  <c:v>-2700150.7582932296</c:v>
                </c:pt>
                <c:pt idx="74">
                  <c:v>-2665215.3402264663</c:v>
                </c:pt>
                <c:pt idx="75">
                  <c:v>-2631172.3864966938</c:v>
                </c:pt>
                <c:pt idx="76">
                  <c:v>-2597988.1299143876</c:v>
                </c:pt>
                <c:pt idx="77">
                  <c:v>-2565630.4855559226</c:v>
                </c:pt>
                <c:pt idx="78">
                  <c:v>-2534068.947290177</c:v>
                </c:pt>
                <c:pt idx="79">
                  <c:v>-2503274.4918497009</c:v>
                </c:pt>
                <c:pt idx="80">
                  <c:v>-2473219.4898123695</c:v>
                </c:pt>
                <c:pt idx="81">
                  <c:v>-2443877.6229196321</c:v>
                </c:pt>
                <c:pt idx="82">
                  <c:v>-2415223.8072112901</c:v>
                </c:pt>
                <c:pt idx="83">
                  <c:v>-2387234.1215049541</c:v>
                </c:pt>
                <c:pt idx="84">
                  <c:v>-2359885.7407915792</c:v>
                </c:pt>
                <c:pt idx="85">
                  <c:v>-2333156.8741573105</c:v>
                </c:pt>
                <c:pt idx="86">
                  <c:v>-2307026.7068767869</c:v>
                </c:pt>
                <c:pt idx="87">
                  <c:v>-2281475.346354505</c:v>
                </c:pt>
                <c:pt idx="88">
                  <c:v>-2256483.7716191728</c:v>
                </c:pt>
                <c:pt idx="89">
                  <c:v>-2232033.7861015657</c:v>
                </c:pt>
                <c:pt idx="90">
                  <c:v>-2208107.9734495152</c:v>
                </c:pt>
                <c:pt idx="91">
                  <c:v>-2184689.6561545422</c:v>
                </c:pt>
                <c:pt idx="92">
                  <c:v>-2161762.8567836038</c:v>
                </c:pt>
                <c:pt idx="93">
                  <c:v>-2139312.2616265635</c:v>
                </c:pt>
                <c:pt idx="94">
                  <c:v>-2117323.1865855693</c:v>
                </c:pt>
                <c:pt idx="95">
                  <c:v>-2095781.5451466886</c:v>
                </c:pt>
                <c:pt idx="96">
                  <c:v>-2074673.8182869819</c:v>
                </c:pt>
                <c:pt idx="97">
                  <c:v>-2053987.0261819416</c:v>
                </c:pt>
                <c:pt idx="98">
                  <c:v>-2033708.7015888656</c:v>
                </c:pt>
                <c:pt idx="99">
                  <c:v>-2013826.864791479</c:v>
                </c:pt>
                <c:pt idx="100">
                  <c:v>-1994330.0000000002</c:v>
                </c:pt>
              </c:numCache>
            </c:numRef>
          </c:yVal>
          <c:smooth val="1"/>
        </c:ser>
        <c:axId val="66083456"/>
        <c:axId val="66429696"/>
      </c:scatterChart>
      <c:valAx>
        <c:axId val="6608345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r (km)</a:t>
                </a:r>
              </a:p>
            </c:rich>
          </c:tx>
          <c:layout/>
        </c:title>
        <c:numFmt formatCode="General" sourceLinked="1"/>
        <c:tickLblPos val="nextTo"/>
        <c:crossAx val="66429696"/>
        <c:crosses val="autoZero"/>
        <c:crossBetween val="midCat"/>
      </c:valAx>
      <c:valAx>
        <c:axId val="66429696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GPE (J)</a:t>
                </a:r>
              </a:p>
            </c:rich>
          </c:tx>
          <c:layout/>
        </c:title>
        <c:numFmt formatCode="0.00E+00" sourceLinked="1"/>
        <c:tickLblPos val="nextTo"/>
        <c:crossAx val="66083456"/>
        <c:crosses val="autoZero"/>
        <c:crossBetween val="midCat"/>
      </c:valAx>
    </c:plotArea>
    <c:plotVisOnly val="1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/>
      <c:scatterChart>
        <c:scatterStyle val="smoothMarker"/>
        <c:ser>
          <c:idx val="0"/>
          <c:order val="0"/>
          <c:tx>
            <c:strRef>
              <c:f>'Earth-Moon'!$F$5</c:f>
              <c:strCache>
                <c:ptCount val="1"/>
                <c:pt idx="0">
                  <c:v>GPE (J)</c:v>
                </c:pt>
              </c:strCache>
            </c:strRef>
          </c:tx>
          <c:marker>
            <c:symbol val="none"/>
          </c:marker>
          <c:xVal>
            <c:numRef>
              <c:f>'Earth-Moon'!$E$6:$E$403</c:f>
              <c:numCache>
                <c:formatCode>General</c:formatCode>
                <c:ptCount val="398"/>
                <c:pt idx="0">
                  <c:v>-100000</c:v>
                </c:pt>
                <c:pt idx="1">
                  <c:v>-94000</c:v>
                </c:pt>
                <c:pt idx="2">
                  <c:v>-88000</c:v>
                </c:pt>
                <c:pt idx="3">
                  <c:v>-82000</c:v>
                </c:pt>
                <c:pt idx="4">
                  <c:v>-76000</c:v>
                </c:pt>
                <c:pt idx="5">
                  <c:v>-70000</c:v>
                </c:pt>
                <c:pt idx="6">
                  <c:v>-64000</c:v>
                </c:pt>
                <c:pt idx="7">
                  <c:v>-58000</c:v>
                </c:pt>
                <c:pt idx="8">
                  <c:v>-52000</c:v>
                </c:pt>
                <c:pt idx="9">
                  <c:v>-46000</c:v>
                </c:pt>
                <c:pt idx="10">
                  <c:v>-40000</c:v>
                </c:pt>
                <c:pt idx="11">
                  <c:v>-34000</c:v>
                </c:pt>
                <c:pt idx="12">
                  <c:v>-28000</c:v>
                </c:pt>
                <c:pt idx="13">
                  <c:v>-22000</c:v>
                </c:pt>
                <c:pt idx="14">
                  <c:v>-16000</c:v>
                </c:pt>
                <c:pt idx="15">
                  <c:v>-10000</c:v>
                </c:pt>
                <c:pt idx="16">
                  <c:v>-4000</c:v>
                </c:pt>
                <c:pt idx="17">
                  <c:v>2000</c:v>
                </c:pt>
                <c:pt idx="18">
                  <c:v>8000</c:v>
                </c:pt>
                <c:pt idx="19">
                  <c:v>14000</c:v>
                </c:pt>
                <c:pt idx="20">
                  <c:v>20000</c:v>
                </c:pt>
                <c:pt idx="21">
                  <c:v>26000</c:v>
                </c:pt>
                <c:pt idx="22">
                  <c:v>32000</c:v>
                </c:pt>
                <c:pt idx="23">
                  <c:v>38000</c:v>
                </c:pt>
                <c:pt idx="24">
                  <c:v>44000</c:v>
                </c:pt>
                <c:pt idx="25">
                  <c:v>50000</c:v>
                </c:pt>
                <c:pt idx="26">
                  <c:v>56000</c:v>
                </c:pt>
                <c:pt idx="27">
                  <c:v>62000</c:v>
                </c:pt>
                <c:pt idx="28">
                  <c:v>68000</c:v>
                </c:pt>
                <c:pt idx="29">
                  <c:v>74000</c:v>
                </c:pt>
                <c:pt idx="30">
                  <c:v>80000</c:v>
                </c:pt>
                <c:pt idx="31">
                  <c:v>86000</c:v>
                </c:pt>
                <c:pt idx="32">
                  <c:v>92000</c:v>
                </c:pt>
                <c:pt idx="33">
                  <c:v>98000</c:v>
                </c:pt>
                <c:pt idx="34">
                  <c:v>104000</c:v>
                </c:pt>
                <c:pt idx="35">
                  <c:v>110000</c:v>
                </c:pt>
                <c:pt idx="36">
                  <c:v>116000</c:v>
                </c:pt>
                <c:pt idx="37">
                  <c:v>122000</c:v>
                </c:pt>
                <c:pt idx="38">
                  <c:v>128000</c:v>
                </c:pt>
                <c:pt idx="39">
                  <c:v>134000</c:v>
                </c:pt>
                <c:pt idx="40">
                  <c:v>140000</c:v>
                </c:pt>
                <c:pt idx="41">
                  <c:v>146000</c:v>
                </c:pt>
                <c:pt idx="42">
                  <c:v>152000</c:v>
                </c:pt>
                <c:pt idx="43">
                  <c:v>158000</c:v>
                </c:pt>
                <c:pt idx="44">
                  <c:v>164000</c:v>
                </c:pt>
                <c:pt idx="45">
                  <c:v>170000</c:v>
                </c:pt>
                <c:pt idx="46">
                  <c:v>176000</c:v>
                </c:pt>
                <c:pt idx="47">
                  <c:v>182000</c:v>
                </c:pt>
                <c:pt idx="48">
                  <c:v>188000</c:v>
                </c:pt>
                <c:pt idx="49">
                  <c:v>194000</c:v>
                </c:pt>
                <c:pt idx="50">
                  <c:v>200000</c:v>
                </c:pt>
                <c:pt idx="51">
                  <c:v>206000</c:v>
                </c:pt>
                <c:pt idx="52">
                  <c:v>212000</c:v>
                </c:pt>
                <c:pt idx="53">
                  <c:v>218000</c:v>
                </c:pt>
                <c:pt idx="54">
                  <c:v>224000</c:v>
                </c:pt>
                <c:pt idx="55">
                  <c:v>230000</c:v>
                </c:pt>
                <c:pt idx="56">
                  <c:v>236000</c:v>
                </c:pt>
                <c:pt idx="57">
                  <c:v>242000</c:v>
                </c:pt>
                <c:pt idx="58">
                  <c:v>248000</c:v>
                </c:pt>
                <c:pt idx="59">
                  <c:v>254000</c:v>
                </c:pt>
                <c:pt idx="60">
                  <c:v>260000</c:v>
                </c:pt>
                <c:pt idx="61">
                  <c:v>266000</c:v>
                </c:pt>
                <c:pt idx="62">
                  <c:v>272000</c:v>
                </c:pt>
                <c:pt idx="63">
                  <c:v>278000</c:v>
                </c:pt>
                <c:pt idx="64">
                  <c:v>284000</c:v>
                </c:pt>
                <c:pt idx="65">
                  <c:v>290000</c:v>
                </c:pt>
                <c:pt idx="66">
                  <c:v>296000</c:v>
                </c:pt>
                <c:pt idx="67">
                  <c:v>302000</c:v>
                </c:pt>
                <c:pt idx="68">
                  <c:v>308000</c:v>
                </c:pt>
                <c:pt idx="69">
                  <c:v>314000</c:v>
                </c:pt>
                <c:pt idx="70">
                  <c:v>320000</c:v>
                </c:pt>
                <c:pt idx="71">
                  <c:v>326000</c:v>
                </c:pt>
                <c:pt idx="72">
                  <c:v>332000</c:v>
                </c:pt>
                <c:pt idx="73">
                  <c:v>338000</c:v>
                </c:pt>
                <c:pt idx="74">
                  <c:v>344000</c:v>
                </c:pt>
                <c:pt idx="75">
                  <c:v>350000</c:v>
                </c:pt>
                <c:pt idx="76">
                  <c:v>356000</c:v>
                </c:pt>
                <c:pt idx="77">
                  <c:v>362000</c:v>
                </c:pt>
                <c:pt idx="78">
                  <c:v>368000</c:v>
                </c:pt>
                <c:pt idx="79">
                  <c:v>374000</c:v>
                </c:pt>
                <c:pt idx="80">
                  <c:v>380000</c:v>
                </c:pt>
                <c:pt idx="81">
                  <c:v>386000</c:v>
                </c:pt>
                <c:pt idx="82">
                  <c:v>392000</c:v>
                </c:pt>
                <c:pt idx="83">
                  <c:v>398000</c:v>
                </c:pt>
                <c:pt idx="84">
                  <c:v>404000</c:v>
                </c:pt>
                <c:pt idx="85">
                  <c:v>410000</c:v>
                </c:pt>
                <c:pt idx="86">
                  <c:v>416000</c:v>
                </c:pt>
                <c:pt idx="87">
                  <c:v>422000</c:v>
                </c:pt>
                <c:pt idx="88">
                  <c:v>428000</c:v>
                </c:pt>
                <c:pt idx="89">
                  <c:v>434000</c:v>
                </c:pt>
                <c:pt idx="90">
                  <c:v>440000</c:v>
                </c:pt>
                <c:pt idx="91">
                  <c:v>446000</c:v>
                </c:pt>
                <c:pt idx="92">
                  <c:v>452000</c:v>
                </c:pt>
                <c:pt idx="93">
                  <c:v>458000</c:v>
                </c:pt>
                <c:pt idx="94">
                  <c:v>464000</c:v>
                </c:pt>
                <c:pt idx="95">
                  <c:v>470000</c:v>
                </c:pt>
                <c:pt idx="96">
                  <c:v>476000</c:v>
                </c:pt>
                <c:pt idx="97">
                  <c:v>482000</c:v>
                </c:pt>
                <c:pt idx="98">
                  <c:v>488000</c:v>
                </c:pt>
                <c:pt idx="99">
                  <c:v>494000</c:v>
                </c:pt>
                <c:pt idx="100">
                  <c:v>500000</c:v>
                </c:pt>
              </c:numCache>
            </c:numRef>
          </c:xVal>
          <c:yVal>
            <c:numRef>
              <c:f>'Earth-Moon'!$F$6:$F$403</c:f>
              <c:numCache>
                <c:formatCode>0.00E+00</c:formatCode>
                <c:ptCount val="398"/>
                <c:pt idx="0">
                  <c:v>-3998830.3719008272</c:v>
                </c:pt>
                <c:pt idx="1">
                  <c:v>-4253553.3526217397</c:v>
                </c:pt>
                <c:pt idx="2">
                  <c:v>-4542997.1224961486</c:v>
                </c:pt>
                <c:pt idx="3">
                  <c:v>-4874782.7310792422</c:v>
                </c:pt>
                <c:pt idx="4">
                  <c:v>-5258937.8421052629</c:v>
                </c:pt>
                <c:pt idx="5">
                  <c:v>-5708928.1371932039</c:v>
                </c:pt>
                <c:pt idx="6">
                  <c:v>-6243268.8839285709</c:v>
                </c:pt>
                <c:pt idx="7">
                  <c:v>-6888136.7873303173</c:v>
                </c:pt>
                <c:pt idx="8">
                  <c:v>-7681790.0458715605</c:v>
                </c:pt>
                <c:pt idx="9">
                  <c:v>-8682447.5813953504</c:v>
                </c:pt>
                <c:pt idx="10">
                  <c:v>-9983259.5754716992</c:v>
                </c:pt>
                <c:pt idx="11">
                  <c:v>-11743129.161272166</c:v>
                </c:pt>
                <c:pt idx="12">
                  <c:v>-14257162.004160887</c:v>
                </c:pt>
                <c:pt idx="13">
                  <c:v>-18142397.012987018</c:v>
                </c:pt>
                <c:pt idx="14">
                  <c:v>-24941431.149999999</c:v>
                </c:pt>
                <c:pt idx="15">
                  <c:v>-39899093.553299494</c:v>
                </c:pt>
                <c:pt idx="16">
                  <c:v>-99729186.75257732</c:v>
                </c:pt>
                <c:pt idx="17">
                  <c:v>-199445886.02094242</c:v>
                </c:pt>
                <c:pt idx="18">
                  <c:v>-49871341.648936167</c:v>
                </c:pt>
                <c:pt idx="19">
                  <c:v>-28503732.517374519</c:v>
                </c:pt>
                <c:pt idx="20">
                  <c:v>-19956823.241758242</c:v>
                </c:pt>
                <c:pt idx="21">
                  <c:v>-15354749.888268158</c:v>
                </c:pt>
                <c:pt idx="22">
                  <c:v>-12478546.761363637</c:v>
                </c:pt>
                <c:pt idx="23">
                  <c:v>-10510700.447216308</c:v>
                </c:pt>
                <c:pt idx="24">
                  <c:v>-9079614.1871657763</c:v>
                </c:pt>
                <c:pt idx="25">
                  <c:v>-7992057.9041916179</c:v>
                </c:pt>
                <c:pt idx="26">
                  <c:v>-7137614.6428571427</c:v>
                </c:pt>
                <c:pt idx="27">
                  <c:v>-6448609.7235023044</c:v>
                </c:pt>
                <c:pt idx="28">
                  <c:v>-5881253.8756515272</c:v>
                </c:pt>
                <c:pt idx="29">
                  <c:v>-5405959.9843068887</c:v>
                </c:pt>
                <c:pt idx="30">
                  <c:v>-5002017.3026315784</c:v>
                </c:pt>
                <c:pt idx="31">
                  <c:v>-4654495.0663336981</c:v>
                </c:pt>
                <c:pt idx="32">
                  <c:v>-4352357.7397260284</c:v>
                </c:pt>
                <c:pt idx="33">
                  <c:v>-4087272.6230911952</c:v>
                </c:pt>
                <c:pt idx="34">
                  <c:v>-3852830.214285715</c:v>
                </c:pt>
                <c:pt idx="35">
                  <c:v>-3644019.7279362977</c:v>
                </c:pt>
                <c:pt idx="36">
                  <c:v>-3456867.3880597018</c:v>
                </c:pt>
                <c:pt idx="37">
                  <c:v>-3288181.4578901264</c:v>
                </c:pt>
                <c:pt idx="38">
                  <c:v>-3135368.984375</c:v>
                </c:pt>
                <c:pt idx="39">
                  <c:v>-2996301.7802985073</c:v>
                </c:pt>
                <c:pt idx="40">
                  <c:v>-2869216.8735362999</c:v>
                </c:pt>
                <c:pt idx="41">
                  <c:v>-2752641.5091516064</c:v>
                </c:pt>
                <c:pt idx="42">
                  <c:v>-2645335.9210526319</c:v>
                </c:pt>
                <c:pt idx="43">
                  <c:v>-2546249.1508905571</c:v>
                </c:pt>
                <c:pt idx="44">
                  <c:v>-2454484.5742793791</c:v>
                </c:pt>
                <c:pt idx="45">
                  <c:v>-2369272.7377680046</c:v>
                </c:pt>
                <c:pt idx="46">
                  <c:v>-2289949.7639860143</c:v>
                </c:pt>
                <c:pt idx="47">
                  <c:v>-2215940.0424328148</c:v>
                </c:pt>
                <c:pt idx="48">
                  <c:v>-2146742.2514112028</c:v>
                </c:pt>
                <c:pt idx="49">
                  <c:v>-2081917.9934888771</c:v>
                </c:pt>
                <c:pt idx="50">
                  <c:v>-2021082.5000000002</c:v>
                </c:pt>
                <c:pt idx="51">
                  <c:v>-1963896.9881095234</c:v>
                </c:pt>
                <c:pt idx="52">
                  <c:v>-1910062.3497147874</c:v>
                </c:pt>
                <c:pt idx="53">
                  <c:v>-1859313.9239526915</c:v>
                </c:pt>
                <c:pt idx="54">
                  <c:v>-1811417.1607142857</c:v>
                </c:pt>
                <c:pt idx="55">
                  <c:v>-1766164.0259740262</c:v>
                </c:pt>
                <c:pt idx="56">
                  <c:v>-1723370.0343563904</c:v>
                </c:pt>
                <c:pt idx="57">
                  <c:v>-1682871.8228378538</c:v>
                </c:pt>
                <c:pt idx="58">
                  <c:v>-1644525.2039848196</c:v>
                </c:pt>
                <c:pt idx="59">
                  <c:v>-1608203.6596002425</c:v>
                </c:pt>
                <c:pt idx="60">
                  <c:v>-1573797.2580645161</c:v>
                </c:pt>
                <c:pt idx="61">
                  <c:v>-1541212.0033133684</c:v>
                </c:pt>
                <c:pt idx="62">
                  <c:v>-1510369.6533613447</c:v>
                </c:pt>
                <c:pt idx="63">
                  <c:v>-1481208.0860594544</c:v>
                </c:pt>
                <c:pt idx="64">
                  <c:v>-1453682.3464788734</c:v>
                </c:pt>
                <c:pt idx="65">
                  <c:v>-1427766.5957446811</c:v>
                </c:pt>
                <c:pt idx="66">
                  <c:v>-1403457.3157248159</c:v>
                </c:pt>
                <c:pt idx="67">
                  <c:v>-1380778.3443708611</c:v>
                </c:pt>
                <c:pt idx="68">
                  <c:v>-1359788.6910457963</c:v>
                </c:pt>
                <c:pt idx="69">
                  <c:v>-1340594.7424931759</c:v>
                </c:pt>
                <c:pt idx="70">
                  <c:v>-1323369.6875</c:v>
                </c:pt>
                <c:pt idx="71">
                  <c:v>-1308385.3374233132</c:v>
                </c:pt>
                <c:pt idx="72">
                  <c:v>-1296066.3067655237</c:v>
                </c:pt>
                <c:pt idx="73">
                  <c:v>-1287086.9230769232</c:v>
                </c:pt>
                <c:pt idx="74">
                  <c:v>-1282555.6860465116</c:v>
                </c:pt>
                <c:pt idx="75">
                  <c:v>-1284395.3781512605</c:v>
                </c:pt>
                <c:pt idx="76">
                  <c:v>-1296212.2552166935</c:v>
                </c:pt>
                <c:pt idx="77">
                  <c:v>-1325587.9608237068</c:v>
                </c:pt>
                <c:pt idx="78">
                  <c:v>-1391528.75</c:v>
                </c:pt>
                <c:pt idx="79">
                  <c:v>-1558732.6310160428</c:v>
                </c:pt>
                <c:pt idx="80">
                  <c:v>-2280262.3684210526</c:v>
                </c:pt>
                <c:pt idx="81">
                  <c:v>-3494561.6062176162</c:v>
                </c:pt>
                <c:pt idx="82">
                  <c:v>-1632822.806122449</c:v>
                </c:pt>
                <c:pt idx="83">
                  <c:v>-1353780.1651112707</c:v>
                </c:pt>
                <c:pt idx="84">
                  <c:v>-1233415.0792079209</c:v>
                </c:pt>
                <c:pt idx="85">
                  <c:v>-1162169.287054409</c:v>
                </c:pt>
                <c:pt idx="86">
                  <c:v>-1112639.3750000002</c:v>
                </c:pt>
                <c:pt idx="87">
                  <c:v>-1074718.5158393616</c:v>
                </c:pt>
                <c:pt idx="88">
                  <c:v>-1043803.9974511472</c:v>
                </c:pt>
                <c:pt idx="89">
                  <c:v>-1017495.2829493089</c:v>
                </c:pt>
                <c:pt idx="90">
                  <c:v>-994414.70779220783</c:v>
                </c:pt>
                <c:pt idx="91">
                  <c:v>-973712.90177925653</c:v>
                </c:pt>
                <c:pt idx="92">
                  <c:v>-954836.02030192607</c:v>
                </c:pt>
                <c:pt idx="93">
                  <c:v>-937406.19261182589</c:v>
                </c:pt>
                <c:pt idx="94">
                  <c:v>-921155.75000000012</c:v>
                </c:pt>
                <c:pt idx="95">
                  <c:v>-905888.97080653138</c:v>
                </c:pt>
                <c:pt idx="96">
                  <c:v>-891458.78151260503</c:v>
                </c:pt>
                <c:pt idx="97">
                  <c:v>-877752.00525023288</c:v>
                </c:pt>
                <c:pt idx="98">
                  <c:v>-864679.70680958382</c:v>
                </c:pt>
                <c:pt idx="99">
                  <c:v>-852170.68899521534</c:v>
                </c:pt>
                <c:pt idx="100">
                  <c:v>-840167.00000000012</c:v>
                </c:pt>
              </c:numCache>
            </c:numRef>
          </c:yVal>
          <c:smooth val="1"/>
        </c:ser>
        <c:axId val="89165824"/>
        <c:axId val="89167360"/>
      </c:scatterChart>
      <c:valAx>
        <c:axId val="89165824"/>
        <c:scaling>
          <c:orientation val="minMax"/>
        </c:scaling>
        <c:axPos val="b"/>
        <c:numFmt formatCode="General" sourceLinked="1"/>
        <c:tickLblPos val="nextTo"/>
        <c:crossAx val="89167360"/>
        <c:crosses val="autoZero"/>
        <c:crossBetween val="midCat"/>
      </c:valAx>
      <c:valAx>
        <c:axId val="89167360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GPE (J)</a:t>
                </a:r>
              </a:p>
            </c:rich>
          </c:tx>
          <c:layout/>
        </c:title>
        <c:numFmt formatCode="0.0E+00" sourceLinked="0"/>
        <c:tickLblPos val="nextTo"/>
        <c:crossAx val="89165824"/>
        <c:crosses val="autoZero"/>
        <c:crossBetween val="midCat"/>
      </c:valAx>
    </c:plotArea>
    <c:plotVisOnly val="1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57149</xdr:colOff>
      <xdr:row>3</xdr:row>
      <xdr:rowOff>180974</xdr:rowOff>
    </xdr:from>
    <xdr:to>
      <xdr:col>14</xdr:col>
      <xdr:colOff>561974</xdr:colOff>
      <xdr:row>23</xdr:row>
      <xdr:rowOff>180974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76199</xdr:colOff>
      <xdr:row>4</xdr:row>
      <xdr:rowOff>161925</xdr:rowOff>
    </xdr:from>
    <xdr:to>
      <xdr:col>14</xdr:col>
      <xdr:colOff>381000</xdr:colOff>
      <xdr:row>24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53"/>
  <sheetViews>
    <sheetView workbookViewId="0">
      <selection sqref="A1:XFD1"/>
    </sheetView>
  </sheetViews>
  <sheetFormatPr defaultRowHeight="15"/>
  <cols>
    <col min="1" max="1" width="9.140625" style="1"/>
    <col min="6" max="6" width="9.7109375" style="2" bestFit="1" customWidth="1"/>
  </cols>
  <sheetData>
    <row r="1" spans="1:6" s="8" customFormat="1">
      <c r="A1" s="7" t="s">
        <v>7</v>
      </c>
      <c r="F1" s="9"/>
    </row>
    <row r="2" spans="1:6" ht="18">
      <c r="B2" t="s">
        <v>20</v>
      </c>
    </row>
    <row r="3" spans="1:6">
      <c r="B3" t="s">
        <v>8</v>
      </c>
    </row>
    <row r="5" spans="1:6">
      <c r="E5" s="3" t="s">
        <v>4</v>
      </c>
      <c r="F5" s="4" t="s">
        <v>5</v>
      </c>
    </row>
    <row r="6" spans="1:6" ht="17.25">
      <c r="A6" s="1" t="s">
        <v>0</v>
      </c>
      <c r="B6" s="2">
        <v>6.67E-11</v>
      </c>
      <c r="C6" t="s">
        <v>11</v>
      </c>
      <c r="D6">
        <v>0</v>
      </c>
      <c r="E6" s="3">
        <f t="shared" ref="E6:E37" si="0">rmin+(rmax-rmin)*D6/100</f>
        <v>6370</v>
      </c>
      <c r="F6" s="4">
        <f t="shared" ref="F6" si="1">-G*M*msat/(E6*1000)</f>
        <v>-62616326.530612253</v>
      </c>
    </row>
    <row r="7" spans="1:6">
      <c r="A7" s="1" t="s">
        <v>1</v>
      </c>
      <c r="B7" s="5">
        <v>5.9800000000000005E+24</v>
      </c>
      <c r="C7" t="s">
        <v>3</v>
      </c>
      <c r="D7">
        <v>1</v>
      </c>
      <c r="E7" s="3">
        <f t="shared" si="0"/>
        <v>8306.2999999999993</v>
      </c>
      <c r="F7" s="4">
        <f t="shared" ref="F7:F70" si="2">-G*M*msat/(E7*1000)</f>
        <v>-48019695.893478461</v>
      </c>
    </row>
    <row r="8" spans="1:6">
      <c r="A8" s="1" t="s">
        <v>2</v>
      </c>
      <c r="B8" s="6">
        <v>1</v>
      </c>
      <c r="C8" t="s">
        <v>3</v>
      </c>
      <c r="D8">
        <v>2</v>
      </c>
      <c r="E8" s="3">
        <f t="shared" si="0"/>
        <v>10242.6</v>
      </c>
      <c r="F8" s="4">
        <f t="shared" si="2"/>
        <v>-38941870.228262365</v>
      </c>
    </row>
    <row r="9" spans="1:6">
      <c r="D9">
        <v>3</v>
      </c>
      <c r="E9" s="3">
        <f t="shared" si="0"/>
        <v>12178.9</v>
      </c>
      <c r="F9" s="4">
        <f t="shared" si="2"/>
        <v>-32750576.817282353</v>
      </c>
    </row>
    <row r="10" spans="1:6" ht="18">
      <c r="A10" s="1" t="s">
        <v>9</v>
      </c>
      <c r="B10" s="6">
        <v>6370</v>
      </c>
      <c r="C10" t="s">
        <v>6</v>
      </c>
      <c r="D10">
        <v>4</v>
      </c>
      <c r="E10" s="3">
        <f t="shared" si="0"/>
        <v>14115.2</v>
      </c>
      <c r="F10" s="4">
        <f t="shared" si="2"/>
        <v>-28257906.370437548</v>
      </c>
    </row>
    <row r="11" spans="1:6" ht="18">
      <c r="A11" s="1" t="s">
        <v>10</v>
      </c>
      <c r="B11" s="6">
        <v>200000</v>
      </c>
      <c r="C11" t="s">
        <v>6</v>
      </c>
      <c r="D11">
        <v>5</v>
      </c>
      <c r="E11" s="3">
        <f t="shared" si="0"/>
        <v>16051.5</v>
      </c>
      <c r="F11" s="4">
        <f t="shared" si="2"/>
        <v>-24849141.824751586</v>
      </c>
    </row>
    <row r="12" spans="1:6">
      <c r="D12">
        <v>6</v>
      </c>
      <c r="E12" s="3">
        <f t="shared" si="0"/>
        <v>17987.8</v>
      </c>
      <c r="F12" s="4">
        <f t="shared" si="2"/>
        <v>-22174251.43708514</v>
      </c>
    </row>
    <row r="13" spans="1:6">
      <c r="D13">
        <v>7</v>
      </c>
      <c r="E13" s="3">
        <f t="shared" si="0"/>
        <v>19924.099999999999</v>
      </c>
      <c r="F13" s="4">
        <f t="shared" si="2"/>
        <v>-20019273.141572271</v>
      </c>
    </row>
    <row r="14" spans="1:6">
      <c r="D14">
        <v>8</v>
      </c>
      <c r="E14" s="3">
        <f t="shared" si="0"/>
        <v>21860.400000000001</v>
      </c>
      <c r="F14" s="4">
        <f t="shared" si="2"/>
        <v>-18246052.222283218</v>
      </c>
    </row>
    <row r="15" spans="1:6">
      <c r="D15">
        <v>9</v>
      </c>
      <c r="E15" s="3">
        <f t="shared" si="0"/>
        <v>23796.7</v>
      </c>
      <c r="F15" s="4">
        <f t="shared" si="2"/>
        <v>-16761399.689872969</v>
      </c>
    </row>
    <row r="16" spans="1:6">
      <c r="D16">
        <v>10</v>
      </c>
      <c r="E16" s="3">
        <f t="shared" si="0"/>
        <v>25733</v>
      </c>
      <c r="F16" s="4">
        <f t="shared" si="2"/>
        <v>-15500174.872731514</v>
      </c>
    </row>
    <row r="17" spans="4:6">
      <c r="D17">
        <v>11</v>
      </c>
      <c r="E17" s="3">
        <f t="shared" si="0"/>
        <v>27669.3</v>
      </c>
      <c r="F17" s="4">
        <f t="shared" si="2"/>
        <v>-14415471.298514962</v>
      </c>
    </row>
    <row r="18" spans="4:6">
      <c r="D18">
        <v>12</v>
      </c>
      <c r="E18" s="3">
        <f t="shared" si="0"/>
        <v>29605.599999999999</v>
      </c>
      <c r="F18" s="4">
        <f t="shared" si="2"/>
        <v>-13472653.822249847</v>
      </c>
    </row>
    <row r="19" spans="4:6">
      <c r="D19">
        <v>13</v>
      </c>
      <c r="E19" s="3">
        <f t="shared" si="0"/>
        <v>31541.9</v>
      </c>
      <c r="F19" s="4">
        <f t="shared" si="2"/>
        <v>-12645592.053744387</v>
      </c>
    </row>
    <row r="20" spans="4:6">
      <c r="D20">
        <v>14</v>
      </c>
      <c r="E20" s="3">
        <f t="shared" si="0"/>
        <v>33478.199999999997</v>
      </c>
      <c r="F20" s="4">
        <f t="shared" si="2"/>
        <v>-11914200.882962648</v>
      </c>
    </row>
    <row r="21" spans="4:6">
      <c r="D21">
        <v>15</v>
      </c>
      <c r="E21" s="3">
        <f t="shared" si="0"/>
        <v>35414.5</v>
      </c>
      <c r="F21" s="4">
        <f t="shared" si="2"/>
        <v>-11262787.841138519</v>
      </c>
    </row>
    <row r="22" spans="4:6">
      <c r="D22">
        <v>16</v>
      </c>
      <c r="E22" s="3">
        <f t="shared" si="0"/>
        <v>37350.800000000003</v>
      </c>
      <c r="F22" s="4">
        <f t="shared" si="2"/>
        <v>-10678914.507855255</v>
      </c>
    </row>
    <row r="23" spans="4:6">
      <c r="D23">
        <v>17</v>
      </c>
      <c r="E23" s="3">
        <f t="shared" si="0"/>
        <v>39287.1</v>
      </c>
      <c r="F23" s="4">
        <f t="shared" si="2"/>
        <v>-10152594.617571672</v>
      </c>
    </row>
    <row r="24" spans="4:6">
      <c r="D24">
        <v>18</v>
      </c>
      <c r="E24" s="3">
        <f t="shared" si="0"/>
        <v>41223.4</v>
      </c>
      <c r="F24" s="4">
        <f t="shared" si="2"/>
        <v>-9675718.1600741334</v>
      </c>
    </row>
    <row r="25" spans="4:6">
      <c r="D25">
        <v>19</v>
      </c>
      <c r="E25" s="3">
        <f t="shared" si="0"/>
        <v>43159.7</v>
      </c>
      <c r="F25" s="4">
        <f t="shared" si="2"/>
        <v>-9241630.5025289804</v>
      </c>
    </row>
    <row r="26" spans="4:6">
      <c r="D26">
        <v>20</v>
      </c>
      <c r="E26" s="3">
        <f t="shared" si="0"/>
        <v>45096</v>
      </c>
      <c r="F26" s="4">
        <f t="shared" si="2"/>
        <v>-8844819.9396842308</v>
      </c>
    </row>
    <row r="27" spans="4:6">
      <c r="D27">
        <v>21</v>
      </c>
      <c r="E27" s="3">
        <f t="shared" si="0"/>
        <v>47032.3</v>
      </c>
      <c r="F27" s="4">
        <f t="shared" si="2"/>
        <v>-8480682.4246315844</v>
      </c>
    </row>
    <row r="28" spans="4:6">
      <c r="D28">
        <v>22</v>
      </c>
      <c r="E28" s="3">
        <f t="shared" si="0"/>
        <v>48968.6</v>
      </c>
      <c r="F28" s="4">
        <f t="shared" si="2"/>
        <v>-8145342.1171934679</v>
      </c>
    </row>
    <row r="29" spans="4:6">
      <c r="D29">
        <v>23</v>
      </c>
      <c r="E29" s="3">
        <f t="shared" si="0"/>
        <v>50904.9</v>
      </c>
      <c r="F29" s="4">
        <f t="shared" si="2"/>
        <v>-7835512.8877573684</v>
      </c>
    </row>
    <row r="30" spans="4:6">
      <c r="D30">
        <v>24</v>
      </c>
      <c r="E30" s="3">
        <f t="shared" si="0"/>
        <v>52841.2</v>
      </c>
      <c r="F30" s="4">
        <f t="shared" si="2"/>
        <v>-7548390.2712277556</v>
      </c>
    </row>
    <row r="31" spans="4:6">
      <c r="D31">
        <v>25</v>
      </c>
      <c r="E31" s="3">
        <f t="shared" si="0"/>
        <v>54777.5</v>
      </c>
      <c r="F31" s="4">
        <f t="shared" si="2"/>
        <v>-7281566.3365432899</v>
      </c>
    </row>
    <row r="32" spans="4:6">
      <c r="D32">
        <v>26</v>
      </c>
      <c r="E32" s="3">
        <f t="shared" si="0"/>
        <v>56713.8</v>
      </c>
      <c r="F32" s="4">
        <f t="shared" si="2"/>
        <v>-7032961.9951405134</v>
      </c>
    </row>
    <row r="33" spans="4:6">
      <c r="D33">
        <v>27</v>
      </c>
      <c r="E33" s="3">
        <f t="shared" si="0"/>
        <v>58650.1</v>
      </c>
      <c r="F33" s="4">
        <f t="shared" si="2"/>
        <v>-6800772.718205085</v>
      </c>
    </row>
    <row r="34" spans="4:6">
      <c r="D34">
        <v>28</v>
      </c>
      <c r="E34" s="3">
        <f t="shared" si="0"/>
        <v>60586.400000000001</v>
      </c>
      <c r="F34" s="4">
        <f t="shared" si="2"/>
        <v>-6583424.6629606653</v>
      </c>
    </row>
    <row r="35" spans="4:6">
      <c r="D35">
        <v>29</v>
      </c>
      <c r="E35" s="3">
        <f t="shared" si="0"/>
        <v>62522.7</v>
      </c>
      <c r="F35" s="4">
        <f t="shared" si="2"/>
        <v>-6379538.9514528336</v>
      </c>
    </row>
    <row r="36" spans="4:6">
      <c r="D36">
        <v>30</v>
      </c>
      <c r="E36" s="3">
        <f t="shared" si="0"/>
        <v>64459</v>
      </c>
      <c r="F36" s="4">
        <f t="shared" si="2"/>
        <v>-6187902.3875641888</v>
      </c>
    </row>
    <row r="37" spans="4:6">
      <c r="D37">
        <v>31</v>
      </c>
      <c r="E37" s="3">
        <f t="shared" si="0"/>
        <v>66395.3</v>
      </c>
      <c r="F37" s="4">
        <f t="shared" si="2"/>
        <v>-6007443.2979442831</v>
      </c>
    </row>
    <row r="38" spans="4:6">
      <c r="D38">
        <v>32</v>
      </c>
      <c r="E38" s="3">
        <f t="shared" ref="E38:E69" si="3">rmin+(rmax-rmin)*D38/100</f>
        <v>68331.600000000006</v>
      </c>
      <c r="F38" s="4">
        <f t="shared" si="2"/>
        <v>-5837211.4804863352</v>
      </c>
    </row>
    <row r="39" spans="4:6">
      <c r="D39">
        <v>33</v>
      </c>
      <c r="E39" s="3">
        <f t="shared" si="3"/>
        <v>70267.899999999994</v>
      </c>
      <c r="F39" s="4">
        <f t="shared" si="2"/>
        <v>-5676361.4680387499</v>
      </c>
    </row>
    <row r="40" spans="4:6">
      <c r="D40">
        <v>34</v>
      </c>
      <c r="E40" s="3">
        <f t="shared" si="3"/>
        <v>72204.2</v>
      </c>
      <c r="F40" s="4">
        <f t="shared" si="2"/>
        <v>-5524138.4850188782</v>
      </c>
    </row>
    <row r="41" spans="4:6">
      <c r="D41">
        <v>35</v>
      </c>
      <c r="E41" s="3">
        <f t="shared" si="3"/>
        <v>74140.5</v>
      </c>
      <c r="F41" s="4">
        <f t="shared" si="2"/>
        <v>-5379866.6046223054</v>
      </c>
    </row>
    <row r="42" spans="4:6">
      <c r="D42">
        <v>36</v>
      </c>
      <c r="E42" s="3">
        <f t="shared" si="3"/>
        <v>76076.800000000003</v>
      </c>
      <c r="F42" s="4">
        <f t="shared" si="2"/>
        <v>-5242938.7145621274</v>
      </c>
    </row>
    <row r="43" spans="4:6">
      <c r="D43">
        <v>37</v>
      </c>
      <c r="E43" s="3">
        <f t="shared" si="3"/>
        <v>78013.100000000006</v>
      </c>
      <c r="F43" s="4">
        <f t="shared" si="2"/>
        <v>-5112807.9771217918</v>
      </c>
    </row>
    <row r="44" spans="4:6">
      <c r="D44">
        <v>38</v>
      </c>
      <c r="E44" s="3">
        <f t="shared" si="3"/>
        <v>79949.399999999994</v>
      </c>
      <c r="F44" s="4">
        <f t="shared" si="2"/>
        <v>-4988980.5301853428</v>
      </c>
    </row>
    <row r="45" spans="4:6">
      <c r="D45">
        <v>39</v>
      </c>
      <c r="E45" s="3">
        <f t="shared" si="3"/>
        <v>81885.7</v>
      </c>
      <c r="F45" s="4">
        <f t="shared" si="2"/>
        <v>-4871009.223832733</v>
      </c>
    </row>
    <row r="46" spans="4:6">
      <c r="D46">
        <v>40</v>
      </c>
      <c r="E46" s="3">
        <f t="shared" si="3"/>
        <v>83822</v>
      </c>
      <c r="F46" s="4">
        <f t="shared" si="2"/>
        <v>-4758488.2250483176</v>
      </c>
    </row>
    <row r="47" spans="4:6">
      <c r="D47">
        <v>41</v>
      </c>
      <c r="E47" s="3">
        <f t="shared" si="3"/>
        <v>85758.3</v>
      </c>
      <c r="F47" s="4">
        <f t="shared" si="2"/>
        <v>-4651048.3533372283</v>
      </c>
    </row>
    <row r="48" spans="4:6">
      <c r="D48">
        <v>42</v>
      </c>
      <c r="E48" s="3">
        <f t="shared" si="3"/>
        <v>87694.6</v>
      </c>
      <c r="F48" s="4">
        <f t="shared" si="2"/>
        <v>-4548353.0342803327</v>
      </c>
    </row>
    <row r="49" spans="4:6">
      <c r="D49">
        <v>43</v>
      </c>
      <c r="E49" s="3">
        <f t="shared" si="3"/>
        <v>89630.9</v>
      </c>
      <c r="F49" s="4">
        <f t="shared" si="2"/>
        <v>-4450094.777582285</v>
      </c>
    </row>
    <row r="50" spans="4:6">
      <c r="D50">
        <v>44</v>
      </c>
      <c r="E50" s="3">
        <f t="shared" si="3"/>
        <v>91567.2</v>
      </c>
      <c r="F50" s="4">
        <f t="shared" si="2"/>
        <v>-4355992.1019753804</v>
      </c>
    </row>
    <row r="51" spans="4:6">
      <c r="D51">
        <v>45</v>
      </c>
      <c r="E51" s="3">
        <f t="shared" si="3"/>
        <v>93503.5</v>
      </c>
      <c r="F51" s="4">
        <f t="shared" si="2"/>
        <v>-4265786.8422037689</v>
      </c>
    </row>
    <row r="52" spans="4:6">
      <c r="D52">
        <v>46</v>
      </c>
      <c r="E52" s="3">
        <f t="shared" si="3"/>
        <v>95439.8</v>
      </c>
      <c r="F52" s="4">
        <f t="shared" si="2"/>
        <v>-4179241.7838260354</v>
      </c>
    </row>
    <row r="53" spans="4:6">
      <c r="D53">
        <v>47</v>
      </c>
      <c r="E53" s="3">
        <f t="shared" si="3"/>
        <v>97376.1</v>
      </c>
      <c r="F53" s="4">
        <f t="shared" si="2"/>
        <v>-4096138.5802060263</v>
      </c>
    </row>
    <row r="54" spans="4:6">
      <c r="D54">
        <v>48</v>
      </c>
      <c r="E54" s="3">
        <f t="shared" si="3"/>
        <v>99312.4</v>
      </c>
      <c r="F54" s="4">
        <f t="shared" si="2"/>
        <v>-4016275.9131790195</v>
      </c>
    </row>
    <row r="55" spans="4:6">
      <c r="D55">
        <v>49</v>
      </c>
      <c r="E55" s="3">
        <f t="shared" si="3"/>
        <v>101248.7</v>
      </c>
      <c r="F55" s="4">
        <f t="shared" si="2"/>
        <v>-3939467.8647725852</v>
      </c>
    </row>
    <row r="56" spans="4:6">
      <c r="D56">
        <v>50</v>
      </c>
      <c r="E56" s="3">
        <f t="shared" si="3"/>
        <v>103185</v>
      </c>
      <c r="F56" s="4">
        <f t="shared" si="2"/>
        <v>-3865542.4722585655</v>
      </c>
    </row>
    <row r="57" spans="4:6">
      <c r="D57">
        <v>51</v>
      </c>
      <c r="E57" s="3">
        <f t="shared" si="3"/>
        <v>105121.3</v>
      </c>
      <c r="F57" s="4">
        <f t="shared" si="2"/>
        <v>-3794340.4428978721</v>
      </c>
    </row>
    <row r="58" spans="4:6">
      <c r="D58">
        <v>52</v>
      </c>
      <c r="E58" s="3">
        <f t="shared" si="3"/>
        <v>107057.60000000001</v>
      </c>
      <c r="F58" s="4">
        <f t="shared" si="2"/>
        <v>-3725714.0081600938</v>
      </c>
    </row>
    <row r="59" spans="4:6">
      <c r="D59">
        <v>53</v>
      </c>
      <c r="E59" s="3">
        <f t="shared" si="3"/>
        <v>108993.9</v>
      </c>
      <c r="F59" s="4">
        <f t="shared" si="2"/>
        <v>-3659525.9000733076</v>
      </c>
    </row>
    <row r="60" spans="4:6">
      <c r="D60">
        <v>54</v>
      </c>
      <c r="E60" s="3">
        <f t="shared" si="3"/>
        <v>110930.2</v>
      </c>
      <c r="F60" s="4">
        <f t="shared" si="2"/>
        <v>-3595648.4347815118</v>
      </c>
    </row>
    <row r="61" spans="4:6">
      <c r="D61">
        <v>55</v>
      </c>
      <c r="E61" s="3">
        <f t="shared" si="3"/>
        <v>112866.5</v>
      </c>
      <c r="F61" s="4">
        <f t="shared" si="2"/>
        <v>-3533962.6904351609</v>
      </c>
    </row>
    <row r="62" spans="4:6">
      <c r="D62">
        <v>56</v>
      </c>
      <c r="E62" s="3">
        <f t="shared" si="3"/>
        <v>114802.8</v>
      </c>
      <c r="F62" s="4">
        <f t="shared" si="2"/>
        <v>-3474357.7682774295</v>
      </c>
    </row>
    <row r="63" spans="4:6">
      <c r="D63">
        <v>57</v>
      </c>
      <c r="E63" s="3">
        <f t="shared" si="3"/>
        <v>116739.1</v>
      </c>
      <c r="F63" s="4">
        <f t="shared" si="2"/>
        <v>-3416730.1272667004</v>
      </c>
    </row>
    <row r="64" spans="4:6">
      <c r="D64">
        <v>58</v>
      </c>
      <c r="E64" s="3">
        <f t="shared" si="3"/>
        <v>118675.4</v>
      </c>
      <c r="F64" s="4">
        <f t="shared" si="2"/>
        <v>-3360982.9838365833</v>
      </c>
    </row>
    <row r="65" spans="4:6">
      <c r="D65">
        <v>59</v>
      </c>
      <c r="E65" s="3">
        <f t="shared" si="3"/>
        <v>120611.7</v>
      </c>
      <c r="F65" s="4">
        <f t="shared" si="2"/>
        <v>-3307025.7694734428</v>
      </c>
    </row>
    <row r="66" spans="4:6">
      <c r="D66">
        <v>60</v>
      </c>
      <c r="E66" s="3">
        <f t="shared" si="3"/>
        <v>122548</v>
      </c>
      <c r="F66" s="4">
        <f t="shared" si="2"/>
        <v>-3254773.639716683</v>
      </c>
    </row>
    <row r="67" spans="4:6">
      <c r="D67">
        <v>61</v>
      </c>
      <c r="E67" s="3">
        <f t="shared" si="3"/>
        <v>124484.3</v>
      </c>
      <c r="F67" s="4">
        <f t="shared" si="2"/>
        <v>-3204147.028982772</v>
      </c>
    </row>
    <row r="68" spans="4:6">
      <c r="D68">
        <v>62</v>
      </c>
      <c r="E68" s="3">
        <f t="shared" si="3"/>
        <v>126420.6</v>
      </c>
      <c r="F68" s="4">
        <f t="shared" si="2"/>
        <v>-3155071.2463000496</v>
      </c>
    </row>
    <row r="69" spans="4:6">
      <c r="D69">
        <v>63</v>
      </c>
      <c r="E69" s="3">
        <f t="shared" si="3"/>
        <v>128356.9</v>
      </c>
      <c r="F69" s="4">
        <f t="shared" si="2"/>
        <v>-3107476.1076342608</v>
      </c>
    </row>
    <row r="70" spans="4:6">
      <c r="D70">
        <v>64</v>
      </c>
      <c r="E70" s="3">
        <f t="shared" ref="E70:E101" si="4">rmin+(rmax-rmin)*D70/100</f>
        <v>130293.2</v>
      </c>
      <c r="F70" s="4">
        <f t="shared" si="2"/>
        <v>-3061295.6009983644</v>
      </c>
    </row>
    <row r="71" spans="4:6">
      <c r="D71">
        <v>65</v>
      </c>
      <c r="E71" s="3">
        <f t="shared" si="4"/>
        <v>132229.5</v>
      </c>
      <c r="F71" s="4">
        <f t="shared" ref="F71:F106" si="5">-G*M*msat/(E71*1000)</f>
        <v>-3016467.5809860891</v>
      </c>
    </row>
    <row r="72" spans="4:6">
      <c r="D72">
        <v>66</v>
      </c>
      <c r="E72" s="3">
        <f t="shared" si="4"/>
        <v>134165.79999999999</v>
      </c>
      <c r="F72" s="4">
        <f t="shared" si="5"/>
        <v>-2972933.4897567048</v>
      </c>
    </row>
    <row r="73" spans="4:6">
      <c r="D73">
        <v>67</v>
      </c>
      <c r="E73" s="3">
        <f t="shared" si="4"/>
        <v>136102.1</v>
      </c>
      <c r="F73" s="4">
        <f t="shared" si="5"/>
        <v>-2930638.1018367833</v>
      </c>
    </row>
    <row r="74" spans="4:6">
      <c r="D74">
        <v>68</v>
      </c>
      <c r="E74" s="3">
        <f t="shared" si="4"/>
        <v>138038.39999999999</v>
      </c>
      <c r="F74" s="4">
        <f t="shared" si="5"/>
        <v>-2889529.2904003528</v>
      </c>
    </row>
    <row r="75" spans="4:6">
      <c r="D75">
        <v>69</v>
      </c>
      <c r="E75" s="3">
        <f t="shared" si="4"/>
        <v>139974.70000000001</v>
      </c>
      <c r="F75" s="4">
        <f t="shared" si="5"/>
        <v>-2849557.8129476258</v>
      </c>
    </row>
    <row r="76" spans="4:6">
      <c r="D76">
        <v>70</v>
      </c>
      <c r="E76" s="3">
        <f t="shared" si="4"/>
        <v>141911</v>
      </c>
      <c r="F76" s="4">
        <f t="shared" si="5"/>
        <v>-2810677.1145295296</v>
      </c>
    </row>
    <row r="77" spans="4:6">
      <c r="D77">
        <v>71</v>
      </c>
      <c r="E77" s="3">
        <f t="shared" si="4"/>
        <v>143847.29999999999</v>
      </c>
      <c r="F77" s="4">
        <f t="shared" si="5"/>
        <v>-2772843.1468647663</v>
      </c>
    </row>
    <row r="78" spans="4:6">
      <c r="D78">
        <v>72</v>
      </c>
      <c r="E78" s="3">
        <f t="shared" si="4"/>
        <v>145783.6</v>
      </c>
      <c r="F78" s="4">
        <f t="shared" si="5"/>
        <v>-2736014.2018718161</v>
      </c>
    </row>
    <row r="79" spans="4:6">
      <c r="D79">
        <v>73</v>
      </c>
      <c r="E79" s="3">
        <f t="shared" si="4"/>
        <v>147719.9</v>
      </c>
      <c r="F79" s="4">
        <f t="shared" si="5"/>
        <v>-2700150.7582932296</v>
      </c>
    </row>
    <row r="80" spans="4:6">
      <c r="D80">
        <v>74</v>
      </c>
      <c r="E80" s="3">
        <f t="shared" si="4"/>
        <v>149656.20000000001</v>
      </c>
      <c r="F80" s="4">
        <f t="shared" si="5"/>
        <v>-2665215.3402264663</v>
      </c>
    </row>
    <row r="81" spans="4:6">
      <c r="D81">
        <v>75</v>
      </c>
      <c r="E81" s="3">
        <f t="shared" si="4"/>
        <v>151592.5</v>
      </c>
      <c r="F81" s="4">
        <f t="shared" si="5"/>
        <v>-2631172.3864966938</v>
      </c>
    </row>
    <row r="82" spans="4:6">
      <c r="D82">
        <v>76</v>
      </c>
      <c r="E82" s="3">
        <f t="shared" si="4"/>
        <v>153528.79999999999</v>
      </c>
      <c r="F82" s="4">
        <f t="shared" si="5"/>
        <v>-2597988.1299143876</v>
      </c>
    </row>
    <row r="83" spans="4:6">
      <c r="D83">
        <v>77</v>
      </c>
      <c r="E83" s="3">
        <f t="shared" si="4"/>
        <v>155465.1</v>
      </c>
      <c r="F83" s="4">
        <f t="shared" si="5"/>
        <v>-2565630.4855559226</v>
      </c>
    </row>
    <row r="84" spans="4:6">
      <c r="D84">
        <v>78</v>
      </c>
      <c r="E84" s="3">
        <f t="shared" si="4"/>
        <v>157401.4</v>
      </c>
      <c r="F84" s="4">
        <f t="shared" si="5"/>
        <v>-2534068.947290177</v>
      </c>
    </row>
    <row r="85" spans="4:6">
      <c r="D85">
        <v>79</v>
      </c>
      <c r="E85" s="3">
        <f t="shared" si="4"/>
        <v>159337.70000000001</v>
      </c>
      <c r="F85" s="4">
        <f t="shared" si="5"/>
        <v>-2503274.4918497009</v>
      </c>
    </row>
    <row r="86" spans="4:6">
      <c r="D86">
        <v>80</v>
      </c>
      <c r="E86" s="3">
        <f t="shared" si="4"/>
        <v>161274</v>
      </c>
      <c r="F86" s="4">
        <f t="shared" si="5"/>
        <v>-2473219.4898123695</v>
      </c>
    </row>
    <row r="87" spans="4:6">
      <c r="D87">
        <v>81</v>
      </c>
      <c r="E87" s="3">
        <f t="shared" si="4"/>
        <v>163210.29999999999</v>
      </c>
      <c r="F87" s="4">
        <f t="shared" si="5"/>
        <v>-2443877.6229196321</v>
      </c>
    </row>
    <row r="88" spans="4:6">
      <c r="D88">
        <v>82</v>
      </c>
      <c r="E88" s="3">
        <f t="shared" si="4"/>
        <v>165146.6</v>
      </c>
      <c r="F88" s="4">
        <f t="shared" si="5"/>
        <v>-2415223.8072112901</v>
      </c>
    </row>
    <row r="89" spans="4:6">
      <c r="D89">
        <v>83</v>
      </c>
      <c r="E89" s="3">
        <f t="shared" si="4"/>
        <v>167082.9</v>
      </c>
      <c r="F89" s="4">
        <f t="shared" si="5"/>
        <v>-2387234.1215049541</v>
      </c>
    </row>
    <row r="90" spans="4:6">
      <c r="D90">
        <v>84</v>
      </c>
      <c r="E90" s="3">
        <f t="shared" si="4"/>
        <v>169019.2</v>
      </c>
      <c r="F90" s="4">
        <f t="shared" si="5"/>
        <v>-2359885.7407915792</v>
      </c>
    </row>
    <row r="91" spans="4:6">
      <c r="D91">
        <v>85</v>
      </c>
      <c r="E91" s="3">
        <f t="shared" si="4"/>
        <v>170955.5</v>
      </c>
      <c r="F91" s="4">
        <f t="shared" si="5"/>
        <v>-2333156.8741573105</v>
      </c>
    </row>
    <row r="92" spans="4:6">
      <c r="D92">
        <v>86</v>
      </c>
      <c r="E92" s="3">
        <f t="shared" si="4"/>
        <v>172891.8</v>
      </c>
      <c r="F92" s="4">
        <f t="shared" si="5"/>
        <v>-2307026.7068767869</v>
      </c>
    </row>
    <row r="93" spans="4:6">
      <c r="D93">
        <v>87</v>
      </c>
      <c r="E93" s="3">
        <f t="shared" si="4"/>
        <v>174828.1</v>
      </c>
      <c r="F93" s="4">
        <f t="shared" si="5"/>
        <v>-2281475.346354505</v>
      </c>
    </row>
    <row r="94" spans="4:6">
      <c r="D94">
        <v>88</v>
      </c>
      <c r="E94" s="3">
        <f t="shared" si="4"/>
        <v>176764.4</v>
      </c>
      <c r="F94" s="4">
        <f t="shared" si="5"/>
        <v>-2256483.7716191728</v>
      </c>
    </row>
    <row r="95" spans="4:6">
      <c r="D95">
        <v>89</v>
      </c>
      <c r="E95" s="3">
        <f t="shared" si="4"/>
        <v>178700.7</v>
      </c>
      <c r="F95" s="4">
        <f t="shared" si="5"/>
        <v>-2232033.7861015657</v>
      </c>
    </row>
    <row r="96" spans="4:6">
      <c r="D96">
        <v>90</v>
      </c>
      <c r="E96" s="3">
        <f t="shared" si="4"/>
        <v>180637</v>
      </c>
      <c r="F96" s="4">
        <f t="shared" si="5"/>
        <v>-2208107.9734495152</v>
      </c>
    </row>
    <row r="97" spans="4:6">
      <c r="D97">
        <v>91</v>
      </c>
      <c r="E97" s="3">
        <f t="shared" si="4"/>
        <v>182573.3</v>
      </c>
      <c r="F97" s="4">
        <f t="shared" si="5"/>
        <v>-2184689.6561545422</v>
      </c>
    </row>
    <row r="98" spans="4:6">
      <c r="D98">
        <v>92</v>
      </c>
      <c r="E98" s="3">
        <f t="shared" si="4"/>
        <v>184509.6</v>
      </c>
      <c r="F98" s="4">
        <f t="shared" si="5"/>
        <v>-2161762.8567836038</v>
      </c>
    </row>
    <row r="99" spans="4:6">
      <c r="D99">
        <v>93</v>
      </c>
      <c r="E99" s="3">
        <f t="shared" si="4"/>
        <v>186445.9</v>
      </c>
      <c r="F99" s="4">
        <f t="shared" si="5"/>
        <v>-2139312.2616265635</v>
      </c>
    </row>
    <row r="100" spans="4:6">
      <c r="D100">
        <v>94</v>
      </c>
      <c r="E100" s="3">
        <f t="shared" si="4"/>
        <v>188382.2</v>
      </c>
      <c r="F100" s="4">
        <f t="shared" si="5"/>
        <v>-2117323.1865855693</v>
      </c>
    </row>
    <row r="101" spans="4:6">
      <c r="D101">
        <v>95</v>
      </c>
      <c r="E101" s="3">
        <f t="shared" si="4"/>
        <v>190318.5</v>
      </c>
      <c r="F101" s="4">
        <f t="shared" si="5"/>
        <v>-2095781.5451466886</v>
      </c>
    </row>
    <row r="102" spans="4:6">
      <c r="D102">
        <v>96</v>
      </c>
      <c r="E102" s="3">
        <f t="shared" ref="E102:E106" si="6">rmin+(rmax-rmin)*D102/100</f>
        <v>192254.8</v>
      </c>
      <c r="F102" s="4">
        <f t="shared" si="5"/>
        <v>-2074673.8182869819</v>
      </c>
    </row>
    <row r="103" spans="4:6">
      <c r="D103">
        <v>97</v>
      </c>
      <c r="E103" s="3">
        <f t="shared" si="6"/>
        <v>194191.1</v>
      </c>
      <c r="F103" s="4">
        <f t="shared" si="5"/>
        <v>-2053987.0261819416</v>
      </c>
    </row>
    <row r="104" spans="4:6">
      <c r="D104">
        <v>98</v>
      </c>
      <c r="E104" s="3">
        <f t="shared" si="6"/>
        <v>196127.4</v>
      </c>
      <c r="F104" s="4">
        <f t="shared" si="5"/>
        <v>-2033708.7015888656</v>
      </c>
    </row>
    <row r="105" spans="4:6">
      <c r="D105">
        <v>99</v>
      </c>
      <c r="E105" s="3">
        <f t="shared" si="6"/>
        <v>198063.7</v>
      </c>
      <c r="F105" s="4">
        <f t="shared" si="5"/>
        <v>-2013826.864791479</v>
      </c>
    </row>
    <row r="106" spans="4:6">
      <c r="D106">
        <v>100</v>
      </c>
      <c r="E106" s="3">
        <f t="shared" si="6"/>
        <v>200000</v>
      </c>
      <c r="F106" s="4">
        <f t="shared" si="5"/>
        <v>-1994330.0000000002</v>
      </c>
    </row>
    <row r="107" spans="4:6">
      <c r="E107" s="3"/>
      <c r="F107" s="4"/>
    </row>
    <row r="108" spans="4:6">
      <c r="E108" s="3"/>
      <c r="F108" s="4"/>
    </row>
    <row r="109" spans="4:6">
      <c r="E109" s="3"/>
      <c r="F109" s="4"/>
    </row>
    <row r="110" spans="4:6">
      <c r="E110" s="3"/>
      <c r="F110" s="4"/>
    </row>
    <row r="111" spans="4:6">
      <c r="E111" s="3"/>
      <c r="F111" s="4"/>
    </row>
    <row r="112" spans="4:6">
      <c r="E112" s="3"/>
      <c r="F112" s="4"/>
    </row>
    <row r="113" spans="5:6">
      <c r="E113" s="3"/>
      <c r="F113" s="4"/>
    </row>
    <row r="114" spans="5:6">
      <c r="E114" s="3"/>
      <c r="F114" s="4"/>
    </row>
    <row r="115" spans="5:6">
      <c r="E115" s="3"/>
      <c r="F115" s="4"/>
    </row>
    <row r="116" spans="5:6">
      <c r="E116" s="3"/>
      <c r="F116" s="4"/>
    </row>
    <row r="117" spans="5:6">
      <c r="E117" s="3"/>
      <c r="F117" s="4"/>
    </row>
    <row r="118" spans="5:6">
      <c r="E118" s="3"/>
      <c r="F118" s="4"/>
    </row>
    <row r="119" spans="5:6">
      <c r="E119" s="3"/>
      <c r="F119" s="4"/>
    </row>
    <row r="120" spans="5:6">
      <c r="E120" s="3"/>
      <c r="F120" s="4"/>
    </row>
    <row r="121" spans="5:6">
      <c r="E121" s="3"/>
      <c r="F121" s="4"/>
    </row>
    <row r="122" spans="5:6">
      <c r="E122" s="3"/>
      <c r="F122" s="4"/>
    </row>
    <row r="123" spans="5:6">
      <c r="E123" s="3"/>
      <c r="F123" s="4"/>
    </row>
    <row r="124" spans="5:6">
      <c r="E124" s="3"/>
      <c r="F124" s="4"/>
    </row>
    <row r="125" spans="5:6">
      <c r="E125" s="3"/>
      <c r="F125" s="4"/>
    </row>
    <row r="126" spans="5:6">
      <c r="E126" s="3"/>
      <c r="F126" s="4"/>
    </row>
    <row r="127" spans="5:6">
      <c r="E127" s="3"/>
      <c r="F127" s="4"/>
    </row>
    <row r="128" spans="5:6">
      <c r="E128" s="3"/>
      <c r="F128" s="4"/>
    </row>
    <row r="129" spans="5:6">
      <c r="E129" s="3"/>
      <c r="F129" s="4"/>
    </row>
    <row r="130" spans="5:6">
      <c r="E130" s="3"/>
      <c r="F130" s="4"/>
    </row>
    <row r="131" spans="5:6">
      <c r="E131" s="3"/>
      <c r="F131" s="4"/>
    </row>
    <row r="132" spans="5:6">
      <c r="E132" s="3"/>
      <c r="F132" s="4"/>
    </row>
    <row r="133" spans="5:6">
      <c r="E133" s="3"/>
      <c r="F133" s="4"/>
    </row>
    <row r="134" spans="5:6">
      <c r="E134" s="3"/>
      <c r="F134" s="4"/>
    </row>
    <row r="135" spans="5:6">
      <c r="E135" s="3"/>
      <c r="F135" s="4"/>
    </row>
    <row r="136" spans="5:6">
      <c r="E136" s="3"/>
      <c r="F136" s="4"/>
    </row>
    <row r="137" spans="5:6">
      <c r="E137" s="3"/>
      <c r="F137" s="4"/>
    </row>
    <row r="138" spans="5:6">
      <c r="E138" s="3"/>
      <c r="F138" s="4"/>
    </row>
    <row r="139" spans="5:6">
      <c r="E139" s="3"/>
      <c r="F139" s="4"/>
    </row>
    <row r="140" spans="5:6">
      <c r="E140" s="3"/>
      <c r="F140" s="4"/>
    </row>
    <row r="141" spans="5:6">
      <c r="E141" s="3"/>
      <c r="F141" s="4"/>
    </row>
    <row r="142" spans="5:6">
      <c r="E142" s="3"/>
      <c r="F142" s="4"/>
    </row>
    <row r="143" spans="5:6">
      <c r="E143" s="3"/>
      <c r="F143" s="4"/>
    </row>
    <row r="144" spans="5:6">
      <c r="E144" s="3"/>
      <c r="F144" s="4"/>
    </row>
    <row r="145" spans="5:6">
      <c r="E145" s="3"/>
      <c r="F145" s="4"/>
    </row>
    <row r="146" spans="5:6">
      <c r="E146" s="3"/>
      <c r="F146" s="4"/>
    </row>
    <row r="147" spans="5:6">
      <c r="E147" s="3"/>
      <c r="F147" s="4"/>
    </row>
    <row r="148" spans="5:6">
      <c r="E148" s="3"/>
      <c r="F148" s="4"/>
    </row>
    <row r="149" spans="5:6">
      <c r="E149" s="3"/>
      <c r="F149" s="4"/>
    </row>
    <row r="150" spans="5:6">
      <c r="E150" s="3"/>
      <c r="F150" s="4"/>
    </row>
    <row r="151" spans="5:6">
      <c r="E151" s="3"/>
      <c r="F151" s="4"/>
    </row>
    <row r="152" spans="5:6">
      <c r="E152" s="3"/>
      <c r="F152" s="4"/>
    </row>
    <row r="153" spans="5:6">
      <c r="E153" s="3"/>
      <c r="F153" s="4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F106"/>
  <sheetViews>
    <sheetView tabSelected="1" workbookViewId="0">
      <selection sqref="A1:XFD1"/>
    </sheetView>
  </sheetViews>
  <sheetFormatPr defaultRowHeight="15"/>
  <cols>
    <col min="1" max="1" width="9.140625" style="1"/>
    <col min="2" max="2" width="12" bestFit="1" customWidth="1"/>
    <col min="6" max="6" width="9.7109375" style="2" bestFit="1" customWidth="1"/>
  </cols>
  <sheetData>
    <row r="1" spans="1:6" s="8" customFormat="1">
      <c r="A1" s="7" t="s">
        <v>7</v>
      </c>
      <c r="F1" s="9"/>
    </row>
    <row r="2" spans="1:6" ht="18">
      <c r="B2" t="s">
        <v>12</v>
      </c>
    </row>
    <row r="3" spans="1:6">
      <c r="B3" t="s">
        <v>13</v>
      </c>
    </row>
    <row r="5" spans="1:6">
      <c r="E5" t="s">
        <v>4</v>
      </c>
      <c r="F5" s="2" t="s">
        <v>5</v>
      </c>
    </row>
    <row r="6" spans="1:6" ht="17.25">
      <c r="A6" s="1" t="s">
        <v>0</v>
      </c>
      <c r="B6" s="2">
        <v>6.67E-11</v>
      </c>
      <c r="C6" t="s">
        <v>11</v>
      </c>
      <c r="D6">
        <v>0</v>
      </c>
      <c r="E6">
        <f t="shared" ref="E6:E37" si="0">xmin+(xmax-xmin)*D6/100</f>
        <v>-100000</v>
      </c>
      <c r="F6" s="2">
        <f t="shared" ref="F6:F37" si="1">-G*m*(MA/ABS((E6-XA)*1000)+MB/ABS((E6-XB)*1000))</f>
        <v>-3998830.3719008272</v>
      </c>
    </row>
    <row r="7" spans="1:6" ht="18">
      <c r="A7" s="1" t="s">
        <v>14</v>
      </c>
      <c r="B7" s="5">
        <v>5.9800000000000005E+24</v>
      </c>
      <c r="C7" t="s">
        <v>3</v>
      </c>
      <c r="D7">
        <v>1</v>
      </c>
      <c r="E7">
        <f t="shared" si="0"/>
        <v>-94000</v>
      </c>
      <c r="F7" s="2">
        <f t="shared" si="1"/>
        <v>-4253553.3526217397</v>
      </c>
    </row>
    <row r="8" spans="1:6" ht="18">
      <c r="A8" s="1" t="s">
        <v>15</v>
      </c>
      <c r="B8" s="5">
        <v>7.3799999999999998E+22</v>
      </c>
      <c r="C8" t="s">
        <v>3</v>
      </c>
      <c r="D8">
        <v>2</v>
      </c>
      <c r="E8">
        <f t="shared" si="0"/>
        <v>-88000</v>
      </c>
      <c r="F8" s="2">
        <f t="shared" si="1"/>
        <v>-4542997.1224961486</v>
      </c>
    </row>
    <row r="9" spans="1:6">
      <c r="A9" s="1" t="s">
        <v>2</v>
      </c>
      <c r="B9" s="6">
        <v>1</v>
      </c>
      <c r="C9" t="s">
        <v>3</v>
      </c>
      <c r="D9">
        <v>3</v>
      </c>
      <c r="E9">
        <f t="shared" si="0"/>
        <v>-82000</v>
      </c>
      <c r="F9" s="2">
        <f t="shared" si="1"/>
        <v>-4874782.7310792422</v>
      </c>
    </row>
    <row r="10" spans="1:6" ht="18">
      <c r="A10" s="1" t="s">
        <v>16</v>
      </c>
      <c r="B10" s="6">
        <v>0</v>
      </c>
      <c r="C10" t="s">
        <v>6</v>
      </c>
      <c r="D10">
        <v>4</v>
      </c>
      <c r="E10">
        <f t="shared" si="0"/>
        <v>-76000</v>
      </c>
      <c r="F10" s="2">
        <f t="shared" si="1"/>
        <v>-5258937.8421052629</v>
      </c>
    </row>
    <row r="11" spans="1:6" ht="18">
      <c r="A11" s="1" t="s">
        <v>17</v>
      </c>
      <c r="B11" s="6">
        <v>384000</v>
      </c>
      <c r="C11" t="s">
        <v>6</v>
      </c>
      <c r="D11">
        <v>5</v>
      </c>
      <c r="E11">
        <f t="shared" si="0"/>
        <v>-70000</v>
      </c>
      <c r="F11" s="2">
        <f t="shared" si="1"/>
        <v>-5708928.1371932039</v>
      </c>
    </row>
    <row r="12" spans="1:6">
      <c r="D12">
        <v>6</v>
      </c>
      <c r="E12">
        <f t="shared" si="0"/>
        <v>-64000</v>
      </c>
      <c r="F12" s="2">
        <f t="shared" si="1"/>
        <v>-6243268.8839285709</v>
      </c>
    </row>
    <row r="13" spans="1:6">
      <c r="D13">
        <v>7</v>
      </c>
      <c r="E13">
        <f t="shared" si="0"/>
        <v>-58000</v>
      </c>
      <c r="F13" s="2">
        <f t="shared" si="1"/>
        <v>-6888136.7873303173</v>
      </c>
    </row>
    <row r="14" spans="1:6">
      <c r="A14" s="1" t="s">
        <v>18</v>
      </c>
      <c r="B14" s="6">
        <v>-100000</v>
      </c>
      <c r="C14" t="s">
        <v>6</v>
      </c>
      <c r="D14">
        <v>8</v>
      </c>
      <c r="E14">
        <f t="shared" si="0"/>
        <v>-52000</v>
      </c>
      <c r="F14" s="2">
        <f t="shared" si="1"/>
        <v>-7681790.0458715605</v>
      </c>
    </row>
    <row r="15" spans="1:6">
      <c r="A15" s="1" t="s">
        <v>19</v>
      </c>
      <c r="B15" s="6">
        <v>500000</v>
      </c>
      <c r="C15" t="s">
        <v>6</v>
      </c>
      <c r="D15">
        <v>9</v>
      </c>
      <c r="E15">
        <f t="shared" si="0"/>
        <v>-46000</v>
      </c>
      <c r="F15" s="2">
        <f t="shared" si="1"/>
        <v>-8682447.5813953504</v>
      </c>
    </row>
    <row r="16" spans="1:6">
      <c r="D16">
        <v>10</v>
      </c>
      <c r="E16">
        <f t="shared" si="0"/>
        <v>-40000</v>
      </c>
      <c r="F16" s="2">
        <f t="shared" si="1"/>
        <v>-9983259.5754716992</v>
      </c>
    </row>
    <row r="17" spans="4:6">
      <c r="D17">
        <v>11</v>
      </c>
      <c r="E17">
        <f t="shared" si="0"/>
        <v>-34000</v>
      </c>
      <c r="F17" s="2">
        <f t="shared" si="1"/>
        <v>-11743129.161272166</v>
      </c>
    </row>
    <row r="18" spans="4:6">
      <c r="D18">
        <v>12</v>
      </c>
      <c r="E18">
        <f t="shared" si="0"/>
        <v>-28000</v>
      </c>
      <c r="F18" s="2">
        <f t="shared" si="1"/>
        <v>-14257162.004160887</v>
      </c>
    </row>
    <row r="19" spans="4:6">
      <c r="D19">
        <v>13</v>
      </c>
      <c r="E19">
        <f t="shared" si="0"/>
        <v>-22000</v>
      </c>
      <c r="F19" s="2">
        <f t="shared" si="1"/>
        <v>-18142397.012987018</v>
      </c>
    </row>
    <row r="20" spans="4:6">
      <c r="D20">
        <v>14</v>
      </c>
      <c r="E20">
        <f t="shared" si="0"/>
        <v>-16000</v>
      </c>
      <c r="F20" s="2">
        <f t="shared" si="1"/>
        <v>-24941431.149999999</v>
      </c>
    </row>
    <row r="21" spans="4:6">
      <c r="D21">
        <v>15</v>
      </c>
      <c r="E21">
        <f t="shared" si="0"/>
        <v>-10000</v>
      </c>
      <c r="F21" s="2">
        <f t="shared" si="1"/>
        <v>-39899093.553299494</v>
      </c>
    </row>
    <row r="22" spans="4:6">
      <c r="D22">
        <v>16</v>
      </c>
      <c r="E22">
        <f t="shared" si="0"/>
        <v>-4000</v>
      </c>
      <c r="F22" s="2">
        <f t="shared" si="1"/>
        <v>-99729186.75257732</v>
      </c>
    </row>
    <row r="23" spans="4:6">
      <c r="D23">
        <v>17</v>
      </c>
      <c r="E23">
        <f t="shared" si="0"/>
        <v>2000</v>
      </c>
      <c r="F23" s="2">
        <f t="shared" si="1"/>
        <v>-199445886.02094242</v>
      </c>
    </row>
    <row r="24" spans="4:6">
      <c r="D24">
        <v>18</v>
      </c>
      <c r="E24">
        <f t="shared" si="0"/>
        <v>8000</v>
      </c>
      <c r="F24" s="2">
        <f t="shared" si="1"/>
        <v>-49871341.648936167</v>
      </c>
    </row>
    <row r="25" spans="4:6">
      <c r="D25">
        <v>19</v>
      </c>
      <c r="E25">
        <f t="shared" si="0"/>
        <v>14000</v>
      </c>
      <c r="F25" s="2">
        <f t="shared" si="1"/>
        <v>-28503732.517374519</v>
      </c>
    </row>
    <row r="26" spans="4:6">
      <c r="D26">
        <v>20</v>
      </c>
      <c r="E26">
        <f t="shared" si="0"/>
        <v>20000</v>
      </c>
      <c r="F26" s="2">
        <f t="shared" si="1"/>
        <v>-19956823.241758242</v>
      </c>
    </row>
    <row r="27" spans="4:6">
      <c r="D27">
        <v>21</v>
      </c>
      <c r="E27">
        <f t="shared" si="0"/>
        <v>26000</v>
      </c>
      <c r="F27" s="2">
        <f t="shared" si="1"/>
        <v>-15354749.888268158</v>
      </c>
    </row>
    <row r="28" spans="4:6">
      <c r="D28">
        <v>22</v>
      </c>
      <c r="E28">
        <f t="shared" si="0"/>
        <v>32000</v>
      </c>
      <c r="F28" s="2">
        <f t="shared" si="1"/>
        <v>-12478546.761363637</v>
      </c>
    </row>
    <row r="29" spans="4:6">
      <c r="D29">
        <v>23</v>
      </c>
      <c r="E29">
        <f t="shared" si="0"/>
        <v>38000</v>
      </c>
      <c r="F29" s="2">
        <f t="shared" si="1"/>
        <v>-10510700.447216308</v>
      </c>
    </row>
    <row r="30" spans="4:6">
      <c r="D30">
        <v>24</v>
      </c>
      <c r="E30">
        <f t="shared" si="0"/>
        <v>44000</v>
      </c>
      <c r="F30" s="2">
        <f t="shared" si="1"/>
        <v>-9079614.1871657763</v>
      </c>
    </row>
    <row r="31" spans="4:6">
      <c r="D31">
        <v>25</v>
      </c>
      <c r="E31">
        <f t="shared" si="0"/>
        <v>50000</v>
      </c>
      <c r="F31" s="2">
        <f t="shared" si="1"/>
        <v>-7992057.9041916179</v>
      </c>
    </row>
    <row r="32" spans="4:6">
      <c r="D32">
        <v>26</v>
      </c>
      <c r="E32">
        <f t="shared" si="0"/>
        <v>56000</v>
      </c>
      <c r="F32" s="2">
        <f t="shared" si="1"/>
        <v>-7137614.6428571427</v>
      </c>
    </row>
    <row r="33" spans="4:6">
      <c r="D33">
        <v>27</v>
      </c>
      <c r="E33">
        <f t="shared" si="0"/>
        <v>62000</v>
      </c>
      <c r="F33" s="2">
        <f t="shared" si="1"/>
        <v>-6448609.7235023044</v>
      </c>
    </row>
    <row r="34" spans="4:6">
      <c r="D34">
        <v>28</v>
      </c>
      <c r="E34">
        <f t="shared" si="0"/>
        <v>68000</v>
      </c>
      <c r="F34" s="2">
        <f t="shared" si="1"/>
        <v>-5881253.8756515272</v>
      </c>
    </row>
    <row r="35" spans="4:6">
      <c r="D35">
        <v>29</v>
      </c>
      <c r="E35">
        <f t="shared" si="0"/>
        <v>74000</v>
      </c>
      <c r="F35" s="2">
        <f t="shared" si="1"/>
        <v>-5405959.9843068887</v>
      </c>
    </row>
    <row r="36" spans="4:6">
      <c r="D36">
        <v>30</v>
      </c>
      <c r="E36">
        <f t="shared" si="0"/>
        <v>80000</v>
      </c>
      <c r="F36" s="2">
        <f t="shared" si="1"/>
        <v>-5002017.3026315784</v>
      </c>
    </row>
    <row r="37" spans="4:6">
      <c r="D37">
        <v>31</v>
      </c>
      <c r="E37">
        <f t="shared" si="0"/>
        <v>86000</v>
      </c>
      <c r="F37" s="2">
        <f t="shared" si="1"/>
        <v>-4654495.0663336981</v>
      </c>
    </row>
    <row r="38" spans="4:6">
      <c r="D38">
        <v>32</v>
      </c>
      <c r="E38">
        <f t="shared" ref="E38:E69" si="2">xmin+(xmax-xmin)*D38/100</f>
        <v>92000</v>
      </c>
      <c r="F38" s="2">
        <f t="shared" ref="F38:F69" si="3">-G*m*(MA/ABS((E38-XA)*1000)+MB/ABS((E38-XB)*1000))</f>
        <v>-4352357.7397260284</v>
      </c>
    </row>
    <row r="39" spans="4:6">
      <c r="D39">
        <v>33</v>
      </c>
      <c r="E39">
        <f t="shared" si="2"/>
        <v>98000</v>
      </c>
      <c r="F39" s="2">
        <f t="shared" si="3"/>
        <v>-4087272.6230911952</v>
      </c>
    </row>
    <row r="40" spans="4:6">
      <c r="D40">
        <v>34</v>
      </c>
      <c r="E40">
        <f t="shared" si="2"/>
        <v>104000</v>
      </c>
      <c r="F40" s="2">
        <f t="shared" si="3"/>
        <v>-3852830.214285715</v>
      </c>
    </row>
    <row r="41" spans="4:6">
      <c r="D41">
        <v>35</v>
      </c>
      <c r="E41">
        <f t="shared" si="2"/>
        <v>110000</v>
      </c>
      <c r="F41" s="2">
        <f t="shared" si="3"/>
        <v>-3644019.7279362977</v>
      </c>
    </row>
    <row r="42" spans="4:6">
      <c r="D42">
        <v>36</v>
      </c>
      <c r="E42">
        <f t="shared" si="2"/>
        <v>116000</v>
      </c>
      <c r="F42" s="2">
        <f t="shared" si="3"/>
        <v>-3456867.3880597018</v>
      </c>
    </row>
    <row r="43" spans="4:6">
      <c r="D43">
        <v>37</v>
      </c>
      <c r="E43">
        <f t="shared" si="2"/>
        <v>122000</v>
      </c>
      <c r="F43" s="2">
        <f t="shared" si="3"/>
        <v>-3288181.4578901264</v>
      </c>
    </row>
    <row r="44" spans="4:6">
      <c r="D44">
        <v>38</v>
      </c>
      <c r="E44">
        <f t="shared" si="2"/>
        <v>128000</v>
      </c>
      <c r="F44" s="2">
        <f t="shared" si="3"/>
        <v>-3135368.984375</v>
      </c>
    </row>
    <row r="45" spans="4:6">
      <c r="D45">
        <v>39</v>
      </c>
      <c r="E45">
        <f t="shared" si="2"/>
        <v>134000</v>
      </c>
      <c r="F45" s="2">
        <f t="shared" si="3"/>
        <v>-2996301.7802985073</v>
      </c>
    </row>
    <row r="46" spans="4:6">
      <c r="D46">
        <v>40</v>
      </c>
      <c r="E46">
        <f t="shared" si="2"/>
        <v>140000</v>
      </c>
      <c r="F46" s="2">
        <f t="shared" si="3"/>
        <v>-2869216.8735362999</v>
      </c>
    </row>
    <row r="47" spans="4:6">
      <c r="D47">
        <v>41</v>
      </c>
      <c r="E47">
        <f t="shared" si="2"/>
        <v>146000</v>
      </c>
      <c r="F47" s="2">
        <f t="shared" si="3"/>
        <v>-2752641.5091516064</v>
      </c>
    </row>
    <row r="48" spans="4:6">
      <c r="D48">
        <v>42</v>
      </c>
      <c r="E48">
        <f t="shared" si="2"/>
        <v>152000</v>
      </c>
      <c r="F48" s="2">
        <f t="shared" si="3"/>
        <v>-2645335.9210526319</v>
      </c>
    </row>
    <row r="49" spans="4:6">
      <c r="D49">
        <v>43</v>
      </c>
      <c r="E49">
        <f t="shared" si="2"/>
        <v>158000</v>
      </c>
      <c r="F49" s="2">
        <f t="shared" si="3"/>
        <v>-2546249.1508905571</v>
      </c>
    </row>
    <row r="50" spans="4:6">
      <c r="D50">
        <v>44</v>
      </c>
      <c r="E50">
        <f t="shared" si="2"/>
        <v>164000</v>
      </c>
      <c r="F50" s="2">
        <f t="shared" si="3"/>
        <v>-2454484.5742793791</v>
      </c>
    </row>
    <row r="51" spans="4:6">
      <c r="D51">
        <v>45</v>
      </c>
      <c r="E51">
        <f t="shared" si="2"/>
        <v>170000</v>
      </c>
      <c r="F51" s="2">
        <f t="shared" si="3"/>
        <v>-2369272.7377680046</v>
      </c>
    </row>
    <row r="52" spans="4:6">
      <c r="D52">
        <v>46</v>
      </c>
      <c r="E52">
        <f t="shared" si="2"/>
        <v>176000</v>
      </c>
      <c r="F52" s="2">
        <f t="shared" si="3"/>
        <v>-2289949.7639860143</v>
      </c>
    </row>
    <row r="53" spans="4:6">
      <c r="D53">
        <v>47</v>
      </c>
      <c r="E53">
        <f t="shared" si="2"/>
        <v>182000</v>
      </c>
      <c r="F53" s="2">
        <f t="shared" si="3"/>
        <v>-2215940.0424328148</v>
      </c>
    </row>
    <row r="54" spans="4:6">
      <c r="D54">
        <v>48</v>
      </c>
      <c r="E54">
        <f t="shared" si="2"/>
        <v>188000</v>
      </c>
      <c r="F54" s="2">
        <f t="shared" si="3"/>
        <v>-2146742.2514112028</v>
      </c>
    </row>
    <row r="55" spans="4:6">
      <c r="D55">
        <v>49</v>
      </c>
      <c r="E55">
        <f t="shared" si="2"/>
        <v>194000</v>
      </c>
      <c r="F55" s="2">
        <f t="shared" si="3"/>
        <v>-2081917.9934888771</v>
      </c>
    </row>
    <row r="56" spans="4:6">
      <c r="D56">
        <v>50</v>
      </c>
      <c r="E56">
        <f t="shared" si="2"/>
        <v>200000</v>
      </c>
      <c r="F56" s="2">
        <f t="shared" si="3"/>
        <v>-2021082.5000000002</v>
      </c>
    </row>
    <row r="57" spans="4:6">
      <c r="D57">
        <v>51</v>
      </c>
      <c r="E57">
        <f t="shared" si="2"/>
        <v>206000</v>
      </c>
      <c r="F57" s="2">
        <f t="shared" si="3"/>
        <v>-1963896.9881095234</v>
      </c>
    </row>
    <row r="58" spans="4:6">
      <c r="D58">
        <v>52</v>
      </c>
      <c r="E58">
        <f t="shared" si="2"/>
        <v>212000</v>
      </c>
      <c r="F58" s="2">
        <f t="shared" si="3"/>
        <v>-1910062.3497147874</v>
      </c>
    </row>
    <row r="59" spans="4:6">
      <c r="D59">
        <v>53</v>
      </c>
      <c r="E59">
        <f t="shared" si="2"/>
        <v>218000</v>
      </c>
      <c r="F59" s="2">
        <f t="shared" si="3"/>
        <v>-1859313.9239526915</v>
      </c>
    </row>
    <row r="60" spans="4:6">
      <c r="D60">
        <v>54</v>
      </c>
      <c r="E60">
        <f t="shared" si="2"/>
        <v>224000</v>
      </c>
      <c r="F60" s="2">
        <f t="shared" si="3"/>
        <v>-1811417.1607142857</v>
      </c>
    </row>
    <row r="61" spans="4:6">
      <c r="D61">
        <v>55</v>
      </c>
      <c r="E61">
        <f t="shared" si="2"/>
        <v>230000</v>
      </c>
      <c r="F61" s="2">
        <f t="shared" si="3"/>
        <v>-1766164.0259740262</v>
      </c>
    </row>
    <row r="62" spans="4:6">
      <c r="D62">
        <v>56</v>
      </c>
      <c r="E62">
        <f t="shared" si="2"/>
        <v>236000</v>
      </c>
      <c r="F62" s="2">
        <f t="shared" si="3"/>
        <v>-1723370.0343563904</v>
      </c>
    </row>
    <row r="63" spans="4:6">
      <c r="D63">
        <v>57</v>
      </c>
      <c r="E63">
        <f t="shared" si="2"/>
        <v>242000</v>
      </c>
      <c r="F63" s="2">
        <f t="shared" si="3"/>
        <v>-1682871.8228378538</v>
      </c>
    </row>
    <row r="64" spans="4:6">
      <c r="D64">
        <v>58</v>
      </c>
      <c r="E64">
        <f t="shared" si="2"/>
        <v>248000</v>
      </c>
      <c r="F64" s="2">
        <f t="shared" si="3"/>
        <v>-1644525.2039848196</v>
      </c>
    </row>
    <row r="65" spans="4:6">
      <c r="D65">
        <v>59</v>
      </c>
      <c r="E65">
        <f t="shared" si="2"/>
        <v>254000</v>
      </c>
      <c r="F65" s="2">
        <f t="shared" si="3"/>
        <v>-1608203.6596002425</v>
      </c>
    </row>
    <row r="66" spans="4:6">
      <c r="D66">
        <v>60</v>
      </c>
      <c r="E66">
        <f t="shared" si="2"/>
        <v>260000</v>
      </c>
      <c r="F66" s="2">
        <f t="shared" si="3"/>
        <v>-1573797.2580645161</v>
      </c>
    </row>
    <row r="67" spans="4:6">
      <c r="D67">
        <v>61</v>
      </c>
      <c r="E67">
        <f t="shared" si="2"/>
        <v>266000</v>
      </c>
      <c r="F67" s="2">
        <f t="shared" si="3"/>
        <v>-1541212.0033133684</v>
      </c>
    </row>
    <row r="68" spans="4:6">
      <c r="D68">
        <v>62</v>
      </c>
      <c r="E68">
        <f t="shared" si="2"/>
        <v>272000</v>
      </c>
      <c r="F68" s="2">
        <f t="shared" si="3"/>
        <v>-1510369.6533613447</v>
      </c>
    </row>
    <row r="69" spans="4:6">
      <c r="D69">
        <v>63</v>
      </c>
      <c r="E69">
        <f t="shared" si="2"/>
        <v>278000</v>
      </c>
      <c r="F69" s="2">
        <f t="shared" si="3"/>
        <v>-1481208.0860594544</v>
      </c>
    </row>
    <row r="70" spans="4:6">
      <c r="D70">
        <v>64</v>
      </c>
      <c r="E70">
        <f t="shared" ref="E70:E101" si="4">xmin+(xmax-xmin)*D70/100</f>
        <v>284000</v>
      </c>
      <c r="F70" s="2">
        <f t="shared" ref="F70:F101" si="5">-G*m*(MA/ABS((E70-XA)*1000)+MB/ABS((E70-XB)*1000))</f>
        <v>-1453682.3464788734</v>
      </c>
    </row>
    <row r="71" spans="4:6">
      <c r="D71">
        <v>65</v>
      </c>
      <c r="E71">
        <f t="shared" si="4"/>
        <v>290000</v>
      </c>
      <c r="F71" s="2">
        <f t="shared" si="5"/>
        <v>-1427766.5957446811</v>
      </c>
    </row>
    <row r="72" spans="4:6">
      <c r="D72">
        <v>66</v>
      </c>
      <c r="E72">
        <f t="shared" si="4"/>
        <v>296000</v>
      </c>
      <c r="F72" s="2">
        <f t="shared" si="5"/>
        <v>-1403457.3157248159</v>
      </c>
    </row>
    <row r="73" spans="4:6">
      <c r="D73">
        <v>67</v>
      </c>
      <c r="E73">
        <f t="shared" si="4"/>
        <v>302000</v>
      </c>
      <c r="F73" s="2">
        <f t="shared" si="5"/>
        <v>-1380778.3443708611</v>
      </c>
    </row>
    <row r="74" spans="4:6">
      <c r="D74">
        <v>68</v>
      </c>
      <c r="E74">
        <f t="shared" si="4"/>
        <v>308000</v>
      </c>
      <c r="F74" s="2">
        <f t="shared" si="5"/>
        <v>-1359788.6910457963</v>
      </c>
    </row>
    <row r="75" spans="4:6">
      <c r="D75">
        <v>69</v>
      </c>
      <c r="E75">
        <f t="shared" si="4"/>
        <v>314000</v>
      </c>
      <c r="F75" s="2">
        <f t="shared" si="5"/>
        <v>-1340594.7424931759</v>
      </c>
    </row>
    <row r="76" spans="4:6">
      <c r="D76">
        <v>70</v>
      </c>
      <c r="E76">
        <f t="shared" si="4"/>
        <v>320000</v>
      </c>
      <c r="F76" s="2">
        <f t="shared" si="5"/>
        <v>-1323369.6875</v>
      </c>
    </row>
    <row r="77" spans="4:6">
      <c r="D77">
        <v>71</v>
      </c>
      <c r="E77">
        <f t="shared" si="4"/>
        <v>326000</v>
      </c>
      <c r="F77" s="2">
        <f t="shared" si="5"/>
        <v>-1308385.3374233132</v>
      </c>
    </row>
    <row r="78" spans="4:6">
      <c r="D78">
        <v>72</v>
      </c>
      <c r="E78">
        <f t="shared" si="4"/>
        <v>332000</v>
      </c>
      <c r="F78" s="2">
        <f t="shared" si="5"/>
        <v>-1296066.3067655237</v>
      </c>
    </row>
    <row r="79" spans="4:6">
      <c r="D79">
        <v>73</v>
      </c>
      <c r="E79">
        <f t="shared" si="4"/>
        <v>338000</v>
      </c>
      <c r="F79" s="2">
        <f t="shared" si="5"/>
        <v>-1287086.9230769232</v>
      </c>
    </row>
    <row r="80" spans="4:6">
      <c r="D80">
        <v>74</v>
      </c>
      <c r="E80">
        <f t="shared" si="4"/>
        <v>344000</v>
      </c>
      <c r="F80" s="2">
        <f t="shared" si="5"/>
        <v>-1282555.6860465116</v>
      </c>
    </row>
    <row r="81" spans="4:6">
      <c r="D81">
        <v>75</v>
      </c>
      <c r="E81">
        <f t="shared" si="4"/>
        <v>350000</v>
      </c>
      <c r="F81" s="2">
        <f t="shared" si="5"/>
        <v>-1284395.3781512605</v>
      </c>
    </row>
    <row r="82" spans="4:6">
      <c r="D82">
        <v>76</v>
      </c>
      <c r="E82">
        <f t="shared" si="4"/>
        <v>356000</v>
      </c>
      <c r="F82" s="2">
        <f t="shared" si="5"/>
        <v>-1296212.2552166935</v>
      </c>
    </row>
    <row r="83" spans="4:6">
      <c r="D83">
        <v>77</v>
      </c>
      <c r="E83">
        <f t="shared" si="4"/>
        <v>362000</v>
      </c>
      <c r="F83" s="2">
        <f t="shared" si="5"/>
        <v>-1325587.9608237068</v>
      </c>
    </row>
    <row r="84" spans="4:6">
      <c r="D84">
        <v>78</v>
      </c>
      <c r="E84">
        <f t="shared" si="4"/>
        <v>368000</v>
      </c>
      <c r="F84" s="2">
        <f t="shared" si="5"/>
        <v>-1391528.75</v>
      </c>
    </row>
    <row r="85" spans="4:6">
      <c r="D85">
        <v>79</v>
      </c>
      <c r="E85">
        <f t="shared" si="4"/>
        <v>374000</v>
      </c>
      <c r="F85" s="2">
        <f t="shared" si="5"/>
        <v>-1558732.6310160428</v>
      </c>
    </row>
    <row r="86" spans="4:6">
      <c r="D86">
        <v>80</v>
      </c>
      <c r="E86">
        <f t="shared" si="4"/>
        <v>380000</v>
      </c>
      <c r="F86" s="2">
        <f t="shared" si="5"/>
        <v>-2280262.3684210526</v>
      </c>
    </row>
    <row r="87" spans="4:6">
      <c r="D87">
        <v>81</v>
      </c>
      <c r="E87">
        <f t="shared" si="4"/>
        <v>386000</v>
      </c>
      <c r="F87" s="2">
        <f t="shared" si="5"/>
        <v>-3494561.6062176162</v>
      </c>
    </row>
    <row r="88" spans="4:6">
      <c r="D88">
        <v>82</v>
      </c>
      <c r="E88">
        <f t="shared" si="4"/>
        <v>392000</v>
      </c>
      <c r="F88" s="2">
        <f t="shared" si="5"/>
        <v>-1632822.806122449</v>
      </c>
    </row>
    <row r="89" spans="4:6">
      <c r="D89">
        <v>83</v>
      </c>
      <c r="E89">
        <f t="shared" si="4"/>
        <v>398000</v>
      </c>
      <c r="F89" s="2">
        <f t="shared" si="5"/>
        <v>-1353780.1651112707</v>
      </c>
    </row>
    <row r="90" spans="4:6">
      <c r="D90">
        <v>84</v>
      </c>
      <c r="E90">
        <f t="shared" si="4"/>
        <v>404000</v>
      </c>
      <c r="F90" s="2">
        <f t="shared" si="5"/>
        <v>-1233415.0792079209</v>
      </c>
    </row>
    <row r="91" spans="4:6">
      <c r="D91">
        <v>85</v>
      </c>
      <c r="E91">
        <f t="shared" si="4"/>
        <v>410000</v>
      </c>
      <c r="F91" s="2">
        <f t="shared" si="5"/>
        <v>-1162169.287054409</v>
      </c>
    </row>
    <row r="92" spans="4:6">
      <c r="D92">
        <v>86</v>
      </c>
      <c r="E92">
        <f t="shared" si="4"/>
        <v>416000</v>
      </c>
      <c r="F92" s="2">
        <f t="shared" si="5"/>
        <v>-1112639.3750000002</v>
      </c>
    </row>
    <row r="93" spans="4:6">
      <c r="D93">
        <v>87</v>
      </c>
      <c r="E93">
        <f t="shared" si="4"/>
        <v>422000</v>
      </c>
      <c r="F93" s="2">
        <f t="shared" si="5"/>
        <v>-1074718.5158393616</v>
      </c>
    </row>
    <row r="94" spans="4:6">
      <c r="D94">
        <v>88</v>
      </c>
      <c r="E94">
        <f t="shared" si="4"/>
        <v>428000</v>
      </c>
      <c r="F94" s="2">
        <f t="shared" si="5"/>
        <v>-1043803.9974511472</v>
      </c>
    </row>
    <row r="95" spans="4:6">
      <c r="D95">
        <v>89</v>
      </c>
      <c r="E95">
        <f t="shared" si="4"/>
        <v>434000</v>
      </c>
      <c r="F95" s="2">
        <f t="shared" si="5"/>
        <v>-1017495.2829493089</v>
      </c>
    </row>
    <row r="96" spans="4:6">
      <c r="D96">
        <v>90</v>
      </c>
      <c r="E96">
        <f t="shared" si="4"/>
        <v>440000</v>
      </c>
      <c r="F96" s="2">
        <f t="shared" si="5"/>
        <v>-994414.70779220783</v>
      </c>
    </row>
    <row r="97" spans="4:6">
      <c r="D97">
        <v>91</v>
      </c>
      <c r="E97">
        <f t="shared" si="4"/>
        <v>446000</v>
      </c>
      <c r="F97" s="2">
        <f t="shared" si="5"/>
        <v>-973712.90177925653</v>
      </c>
    </row>
    <row r="98" spans="4:6">
      <c r="D98">
        <v>92</v>
      </c>
      <c r="E98">
        <f t="shared" si="4"/>
        <v>452000</v>
      </c>
      <c r="F98" s="2">
        <f t="shared" si="5"/>
        <v>-954836.02030192607</v>
      </c>
    </row>
    <row r="99" spans="4:6">
      <c r="D99">
        <v>93</v>
      </c>
      <c r="E99">
        <f t="shared" si="4"/>
        <v>458000</v>
      </c>
      <c r="F99" s="2">
        <f t="shared" si="5"/>
        <v>-937406.19261182589</v>
      </c>
    </row>
    <row r="100" spans="4:6">
      <c r="D100">
        <v>94</v>
      </c>
      <c r="E100">
        <f t="shared" si="4"/>
        <v>464000</v>
      </c>
      <c r="F100" s="2">
        <f t="shared" si="5"/>
        <v>-921155.75000000012</v>
      </c>
    </row>
    <row r="101" spans="4:6">
      <c r="D101">
        <v>95</v>
      </c>
      <c r="E101">
        <f t="shared" si="4"/>
        <v>470000</v>
      </c>
      <c r="F101" s="2">
        <f t="shared" si="5"/>
        <v>-905888.97080653138</v>
      </c>
    </row>
    <row r="102" spans="4:6">
      <c r="D102">
        <v>96</v>
      </c>
      <c r="E102">
        <f t="shared" ref="E102:E133" si="6">xmin+(xmax-xmin)*D102/100</f>
        <v>476000</v>
      </c>
      <c r="F102" s="2">
        <f t="shared" ref="F102:F133" si="7">-G*m*(MA/ABS((E102-XA)*1000)+MB/ABS((E102-XB)*1000))</f>
        <v>-891458.78151260503</v>
      </c>
    </row>
    <row r="103" spans="4:6">
      <c r="D103">
        <v>97</v>
      </c>
      <c r="E103">
        <f t="shared" si="6"/>
        <v>482000</v>
      </c>
      <c r="F103" s="2">
        <f t="shared" si="7"/>
        <v>-877752.00525023288</v>
      </c>
    </row>
    <row r="104" spans="4:6">
      <c r="D104">
        <v>98</v>
      </c>
      <c r="E104">
        <f t="shared" si="6"/>
        <v>488000</v>
      </c>
      <c r="F104" s="2">
        <f t="shared" si="7"/>
        <v>-864679.70680958382</v>
      </c>
    </row>
    <row r="105" spans="4:6">
      <c r="D105">
        <v>99</v>
      </c>
      <c r="E105">
        <f t="shared" si="6"/>
        <v>494000</v>
      </c>
      <c r="F105" s="2">
        <f t="shared" si="7"/>
        <v>-852170.68899521534</v>
      </c>
    </row>
    <row r="106" spans="4:6">
      <c r="D106">
        <v>100</v>
      </c>
      <c r="E106">
        <f t="shared" si="6"/>
        <v>500000</v>
      </c>
      <c r="F106" s="2">
        <f t="shared" si="7"/>
        <v>-840167.00000000012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13</vt:i4>
      </vt:variant>
    </vt:vector>
  </HeadingPairs>
  <TitlesOfParts>
    <vt:vector size="15" baseType="lpstr">
      <vt:lpstr>Earth</vt:lpstr>
      <vt:lpstr>Earth-Moon</vt:lpstr>
      <vt:lpstr>'Earth-Moon'!G</vt:lpstr>
      <vt:lpstr>G</vt:lpstr>
      <vt:lpstr>'Earth-Moon'!m</vt:lpstr>
      <vt:lpstr>M</vt:lpstr>
      <vt:lpstr>MA</vt:lpstr>
      <vt:lpstr>MB</vt:lpstr>
      <vt:lpstr>msat</vt:lpstr>
      <vt:lpstr>rmax</vt:lpstr>
      <vt:lpstr>rmin</vt:lpstr>
      <vt:lpstr>XA</vt:lpstr>
      <vt:lpstr>XB</vt:lpstr>
      <vt:lpstr>xmax</vt:lpstr>
      <vt:lpstr>xmin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 REGESTER</dc:creator>
  <cp:lastModifiedBy>student</cp:lastModifiedBy>
  <dcterms:created xsi:type="dcterms:W3CDTF">2009-02-23T14:48:40Z</dcterms:created>
  <dcterms:modified xsi:type="dcterms:W3CDTF">2010-12-30T01:26:17Z</dcterms:modified>
</cp:coreProperties>
</file>