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freq">'Sheet1'!$B$4</definedName>
    <definedName name="R_m">'Sheet1'!$B$3</definedName>
  </definedNames>
  <calcPr fullCalcOnLoad="1"/>
</workbook>
</file>

<file path=xl/sharedStrings.xml><?xml version="1.0" encoding="utf-8"?>
<sst xmlns="http://schemas.openxmlformats.org/spreadsheetml/2006/main" count="20" uniqueCount="20">
  <si>
    <t>Rotation Rate of Mercury</t>
  </si>
  <si>
    <t>delta t (microseconds)</t>
  </si>
  <si>
    <t>d (m)</t>
  </si>
  <si>
    <t>x (m)</t>
  </si>
  <si>
    <t>y (m)</t>
  </si>
  <si>
    <t>f_left (Hz)</t>
  </si>
  <si>
    <t>f_right (Hz)</t>
  </si>
  <si>
    <t>delta f_total (Hz)</t>
  </si>
  <si>
    <t>delta f_c (Hz)</t>
  </si>
  <si>
    <t>v_0 (m/s)</t>
  </si>
  <si>
    <t>v (m/s)</t>
  </si>
  <si>
    <t>P_rot (days)</t>
  </si>
  <si>
    <t>radius of Mercury (m)</t>
  </si>
  <si>
    <t>transmit frequency (Hz)</t>
  </si>
  <si>
    <t>P_rot (s)</t>
  </si>
  <si>
    <t>P_avg (s)</t>
  </si>
  <si>
    <t>P_avg (days)</t>
  </si>
  <si>
    <t>delta f for sub-earth pulse (Hz)</t>
  </si>
  <si>
    <t>v_orbital (m/s)</t>
  </si>
  <si>
    <t>v_orbital (km/s)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</si>
</sst>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19</xdr:row>
      <xdr:rowOff>152400</xdr:rowOff>
    </xdr:from>
    <xdr:to>
      <xdr:col>5</xdr:col>
      <xdr:colOff>819150</xdr:colOff>
      <xdr:row>24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105150" y="3228975"/>
          <a:ext cx="32194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 that negative speeds are speeds of recession and positive speeds are speeds of approach.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7">
      <selection activeCell="B22" sqref="B22"/>
    </sheetView>
  </sheetViews>
  <sheetFormatPr defaultColWidth="9.140625" defaultRowHeight="12.75"/>
  <cols>
    <col min="1" max="1" width="32.421875" style="0" bestFit="1" customWidth="1"/>
    <col min="2" max="2" width="11.421875" style="0" bestFit="1" customWidth="1"/>
    <col min="3" max="3" width="11.8515625" style="0" bestFit="1" customWidth="1"/>
    <col min="4" max="4" width="12.57421875" style="0" bestFit="1" customWidth="1"/>
    <col min="5" max="5" width="14.28125" style="0" bestFit="1" customWidth="1"/>
    <col min="6" max="6" width="12.28125" style="0" customWidth="1"/>
    <col min="7" max="7" width="29.00390625" style="0" bestFit="1" customWidth="1"/>
    <col min="8" max="8" width="27.57421875" style="0" bestFit="1" customWidth="1"/>
    <col min="9" max="9" width="13.7109375" style="0" bestFit="1" customWidth="1"/>
    <col min="10" max="10" width="28.8515625" style="0" bestFit="1" customWidth="1"/>
    <col min="11" max="11" width="30.140625" style="0" bestFit="1" customWidth="1"/>
    <col min="12" max="12" width="14.140625" style="0" bestFit="1" customWidth="1"/>
  </cols>
  <sheetData>
    <row r="1" ht="12.75">
      <c r="A1" s="1" t="s">
        <v>0</v>
      </c>
    </row>
    <row r="2" ht="12.75">
      <c r="A2" s="1"/>
    </row>
    <row r="3" spans="1:2" ht="12.75">
      <c r="A3" s="1" t="s">
        <v>12</v>
      </c>
      <c r="B3" s="5">
        <v>2420000</v>
      </c>
    </row>
    <row r="4" spans="1:2" ht="12.75">
      <c r="A4" s="1" t="s">
        <v>13</v>
      </c>
      <c r="B4" s="5">
        <v>430000000</v>
      </c>
    </row>
    <row r="5" spans="1:6" ht="12.75">
      <c r="A5" s="1"/>
      <c r="F5" s="1"/>
    </row>
    <row r="6" spans="1:6" ht="12.75">
      <c r="A6" s="3" t="s">
        <v>1</v>
      </c>
      <c r="B6" s="3">
        <v>120</v>
      </c>
      <c r="C6" s="3">
        <v>210</v>
      </c>
      <c r="D6" s="3">
        <v>300</v>
      </c>
      <c r="E6" s="3">
        <v>390</v>
      </c>
      <c r="F6" s="1"/>
    </row>
    <row r="7" spans="1:5" ht="12.75">
      <c r="A7" s="3" t="s">
        <v>2</v>
      </c>
      <c r="B7" s="3">
        <f>B6/1000000*300000000/2</f>
        <v>18000</v>
      </c>
      <c r="C7" s="3">
        <f>C6/1000000*300000000/2</f>
        <v>31500</v>
      </c>
      <c r="D7" s="3">
        <f>D6/1000000*300000000/2</f>
        <v>44999.99999999999</v>
      </c>
      <c r="E7" s="3">
        <f>E6/1000000*300000000/2</f>
        <v>58500</v>
      </c>
    </row>
    <row r="8" spans="1:5" ht="12.75">
      <c r="A8" s="3" t="s">
        <v>3</v>
      </c>
      <c r="B8" s="3">
        <f>R_m-B7</f>
        <v>2402000</v>
      </c>
      <c r="C8" s="3">
        <f>R_m-C7</f>
        <v>2388500</v>
      </c>
      <c r="D8" s="3">
        <f>R_m-D7</f>
        <v>2375000</v>
      </c>
      <c r="E8" s="3">
        <f>R_m-E7</f>
        <v>2361500</v>
      </c>
    </row>
    <row r="9" spans="1:12" ht="12.75">
      <c r="A9" s="3" t="s">
        <v>4</v>
      </c>
      <c r="B9" s="3">
        <f>SQRT(R_m^2-B8^2)</f>
        <v>294611.608732582</v>
      </c>
      <c r="C9" s="3">
        <f>SQRT(R_m^2-C8^2)</f>
        <v>389188.5789691162</v>
      </c>
      <c r="D9" s="3">
        <f>SQRT(R_m^2-D8^2)</f>
        <v>464515.8770160607</v>
      </c>
      <c r="E9" s="3">
        <f>SQRT(R_m^2-E8^2)</f>
        <v>528883.4937866752</v>
      </c>
      <c r="F9" s="1"/>
      <c r="G9" s="1"/>
      <c r="H9" s="1"/>
      <c r="I9" s="1"/>
      <c r="J9" s="1"/>
      <c r="K9" s="1"/>
      <c r="L9" s="1"/>
    </row>
    <row r="10" spans="1:12" ht="12.75">
      <c r="A10" s="3" t="s">
        <v>5</v>
      </c>
      <c r="B10" s="3"/>
      <c r="C10" s="3"/>
      <c r="D10" s="3"/>
      <c r="E10" s="4"/>
      <c r="J10" s="2"/>
      <c r="K10" s="2"/>
      <c r="L10" s="2"/>
    </row>
    <row r="11" spans="1:12" ht="12.75">
      <c r="A11" s="3" t="s">
        <v>6</v>
      </c>
      <c r="B11" s="3"/>
      <c r="C11" s="3"/>
      <c r="D11" s="3"/>
      <c r="E11" s="4"/>
      <c r="J11" s="2"/>
      <c r="K11" s="2"/>
      <c r="L11" s="2"/>
    </row>
    <row r="12" spans="1:12" ht="12.75">
      <c r="A12" s="3" t="s">
        <v>7</v>
      </c>
      <c r="B12" s="3">
        <f>0.5*(B11-B10)</f>
        <v>0</v>
      </c>
      <c r="C12" s="3">
        <f>0.5*(C11-C10)</f>
        <v>0</v>
      </c>
      <c r="D12" s="3">
        <f>0.5*(D11-D10)</f>
        <v>0</v>
      </c>
      <c r="E12" s="3">
        <f>0.5*(E11-E10)</f>
        <v>0</v>
      </c>
      <c r="J12" s="2"/>
      <c r="K12" s="2"/>
      <c r="L12" s="2"/>
    </row>
    <row r="13" spans="1:12" ht="12.75">
      <c r="A13" s="3" t="s">
        <v>8</v>
      </c>
      <c r="B13" s="3">
        <f>B12/2</f>
        <v>0</v>
      </c>
      <c r="C13" s="3">
        <f>C12/2</f>
        <v>0</v>
      </c>
      <c r="D13" s="3">
        <f>D12/2</f>
        <v>0</v>
      </c>
      <c r="E13" s="3">
        <f>E12/2</f>
        <v>0</v>
      </c>
      <c r="J13" s="2"/>
      <c r="K13" s="2"/>
      <c r="L13" s="2"/>
    </row>
    <row r="14" spans="1:12" ht="12.75">
      <c r="A14" s="3" t="s">
        <v>9</v>
      </c>
      <c r="B14" s="3">
        <f>300000000*(B13/freq)</f>
        <v>0</v>
      </c>
      <c r="C14" s="3">
        <f>300000000*(C13/freq)</f>
        <v>0</v>
      </c>
      <c r="D14" s="3">
        <f>300000000*(D13/freq)</f>
        <v>0</v>
      </c>
      <c r="E14" s="3">
        <f>300000000*(E13/freq)</f>
        <v>0</v>
      </c>
      <c r="J14" s="2"/>
      <c r="K14" s="2"/>
      <c r="L14" s="2"/>
    </row>
    <row r="15" spans="1:7" ht="12.75">
      <c r="A15" s="3" t="s">
        <v>10</v>
      </c>
      <c r="B15" s="3">
        <f>B14*R_m/B9</f>
        <v>0</v>
      </c>
      <c r="C15" s="3">
        <f>C14*R_m/C9</f>
        <v>0</v>
      </c>
      <c r="D15" s="3">
        <f>D14*R_m/D9</f>
        <v>0</v>
      </c>
      <c r="E15" s="3">
        <f>E14*R_m/E9</f>
        <v>0</v>
      </c>
      <c r="G15" s="1"/>
    </row>
    <row r="16" spans="1:5" ht="12.75">
      <c r="A16" s="3" t="s">
        <v>14</v>
      </c>
      <c r="B16" s="3" t="e">
        <f>2*PI()*R_m/B15</f>
        <v>#DIV/0!</v>
      </c>
      <c r="C16" s="3" t="e">
        <f>2*PI()*R_m/C15</f>
        <v>#DIV/0!</v>
      </c>
      <c r="D16" s="3" t="e">
        <f>2*PI()*R_m/D15</f>
        <v>#DIV/0!</v>
      </c>
      <c r="E16" s="3" t="e">
        <f>2*PI()*R_m/E15</f>
        <v>#DIV/0!</v>
      </c>
    </row>
    <row r="17" spans="1:5" ht="12.75">
      <c r="A17" s="3" t="s">
        <v>11</v>
      </c>
      <c r="B17" s="3" t="e">
        <f>B16/3600/24</f>
        <v>#DIV/0!</v>
      </c>
      <c r="C17" s="3" t="e">
        <f>C16/3600/24</f>
        <v>#DIV/0!</v>
      </c>
      <c r="D17" s="3" t="e">
        <f>D16/3600/24</f>
        <v>#DIV/0!</v>
      </c>
      <c r="E17" s="3" t="e">
        <f>E16/3600/24</f>
        <v>#DIV/0!</v>
      </c>
    </row>
    <row r="18" spans="1:5" ht="12.75">
      <c r="A18" s="3"/>
      <c r="B18" s="3"/>
      <c r="C18" s="3"/>
      <c r="D18" s="3"/>
      <c r="E18" s="3"/>
    </row>
    <row r="19" spans="1:5" ht="12.75">
      <c r="A19" s="1" t="s">
        <v>15</v>
      </c>
      <c r="B19" t="e">
        <f>AVERAGE(B16:E16)</f>
        <v>#DIV/0!</v>
      </c>
      <c r="C19" s="3"/>
      <c r="D19" s="3"/>
      <c r="E19" s="3"/>
    </row>
    <row r="20" spans="1:5" ht="12.75">
      <c r="A20" s="1" t="s">
        <v>16</v>
      </c>
      <c r="B20" t="e">
        <f>AVERAGE(B17:E17)</f>
        <v>#DIV/0!</v>
      </c>
      <c r="C20" s="3"/>
      <c r="D20" s="3"/>
      <c r="E20" s="3"/>
    </row>
    <row r="21" spans="1:5" ht="12.75">
      <c r="A21" s="1"/>
      <c r="C21" s="3"/>
      <c r="D21" s="3"/>
      <c r="E21" s="3"/>
    </row>
    <row r="22" spans="1:5" ht="12.75">
      <c r="A22" s="3" t="s">
        <v>17</v>
      </c>
      <c r="B22" s="3"/>
      <c r="C22" s="3"/>
      <c r="D22" s="3"/>
      <c r="E22" s="3"/>
    </row>
    <row r="23" spans="1:5" ht="12.75">
      <c r="A23" s="3" t="s">
        <v>18</v>
      </c>
      <c r="B23" s="3">
        <f>300000000*B22/freq</f>
        <v>0</v>
      </c>
      <c r="C23" s="3"/>
      <c r="D23" s="3"/>
      <c r="E23" s="3"/>
    </row>
    <row r="24" spans="1:5" ht="12.75">
      <c r="A24" s="3" t="s">
        <v>19</v>
      </c>
      <c r="B24" s="3">
        <f>B23/1000</f>
        <v>0</v>
      </c>
      <c r="C24" s="3"/>
      <c r="D24" s="3"/>
      <c r="E24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atitus</dc:creator>
  <cp:keywords/>
  <dc:description/>
  <cp:lastModifiedBy>atitus</cp:lastModifiedBy>
  <dcterms:created xsi:type="dcterms:W3CDTF">2002-12-03T14:42:23Z</dcterms:created>
  <dcterms:modified xsi:type="dcterms:W3CDTF">2003-01-28T22:32:18Z</dcterms:modified>
  <cp:category/>
  <cp:version/>
  <cp:contentType/>
  <cp:contentStatus/>
</cp:coreProperties>
</file>