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0380" windowHeight="52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<sst xmlns="http://schemas.openxmlformats.org/spreadsheetml/2006/main" count="46" uniqueCount="33">
  <si>
    <t>Astrometry of Asteroids</t>
  </si>
  <si>
    <t>Part III</t>
  </si>
  <si>
    <t>The Angular Velocity of Asteroid 1992JB</t>
  </si>
  <si>
    <t>Time of image 92JB14</t>
  </si>
  <si>
    <t>hours</t>
  </si>
  <si>
    <t>minutes</t>
  </si>
  <si>
    <t>seconds</t>
  </si>
  <si>
    <t>Time of image 92JB05</t>
  </si>
  <si>
    <t>Time elapsed (s)</t>
  </si>
  <si>
    <t>Declination of 92JB14</t>
  </si>
  <si>
    <t>deg</t>
  </si>
  <si>
    <t>min</t>
  </si>
  <si>
    <t>arcsec</t>
  </si>
  <si>
    <t>Declination of 92JB05</t>
  </si>
  <si>
    <t>Right Ascension of 92JB14</t>
  </si>
  <si>
    <t>Right Ascension of 92JB05</t>
  </si>
  <si>
    <t>Angular speed (arcsec/s)</t>
  </si>
  <si>
    <t>Angular displacement (arcseconds)</t>
  </si>
  <si>
    <t>Part IV</t>
  </si>
  <si>
    <t>Measuring the Distance of Asteroid 1992JB by Parallax</t>
  </si>
  <si>
    <t>ASTWEST</t>
  </si>
  <si>
    <t>Right Ascension</t>
  </si>
  <si>
    <t>ASTEAST</t>
  </si>
  <si>
    <t>Declination</t>
  </si>
  <si>
    <t>change in Dec (arcsec)</t>
  </si>
  <si>
    <t>change in R.A (arcsec)</t>
  </si>
  <si>
    <t>Distance to the asteroid (km)</t>
  </si>
  <si>
    <t>Distance to the asteroid (A.U.)</t>
  </si>
  <si>
    <t>Parallax (arcsec)</t>
  </si>
  <si>
    <t>Orbital speed (km/s)</t>
  </si>
  <si>
    <t>Part V: The Tangential Velocity of Asteroid 1992JB</t>
  </si>
  <si>
    <t>Distance to the Moon (km)</t>
  </si>
  <si>
    <t>Ratio of distance to asteroid to distance to the Moon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</si>
</sst>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sz val="10"/>
      <color indexed="4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workbookViewId="0" topLeftCell="A27">
      <selection activeCell="C29" sqref="C29:E30"/>
    </sheetView>
  </sheetViews>
  <sheetFormatPr defaultColWidth="9.140625" defaultRowHeight="12.75"/>
  <cols>
    <col min="1" max="1" width="9.140625" style="0" customWidth="1"/>
    <col min="2" max="2" width="20.7109375" style="0" customWidth="1"/>
  </cols>
  <sheetData>
    <row r="1" ht="12.75">
      <c r="A1" s="1" t="s">
        <v>0</v>
      </c>
    </row>
    <row r="4" spans="1:2" ht="12.75">
      <c r="A4" s="1" t="s">
        <v>1</v>
      </c>
      <c r="B4" s="1" t="s">
        <v>2</v>
      </c>
    </row>
    <row r="5" spans="3:5" ht="12.75">
      <c r="C5" t="s">
        <v>4</v>
      </c>
      <c r="D5" t="s">
        <v>5</v>
      </c>
      <c r="E5" t="s">
        <v>6</v>
      </c>
    </row>
    <row r="6" ht="12.75">
      <c r="A6" s="2" t="s">
        <v>3</v>
      </c>
    </row>
    <row r="7" ht="12.75">
      <c r="A7" s="2" t="s">
        <v>7</v>
      </c>
    </row>
    <row r="9" spans="1:3" ht="12.75">
      <c r="A9" s="3" t="s">
        <v>8</v>
      </c>
      <c r="C9">
        <f>(C6-C7)*3600+(D6-D7)*60+(E6-E7)</f>
        <v>0</v>
      </c>
    </row>
    <row r="11" spans="3:5" ht="12.75">
      <c r="C11" t="s">
        <v>10</v>
      </c>
      <c r="D11" t="s">
        <v>11</v>
      </c>
      <c r="E11" t="s">
        <v>12</v>
      </c>
    </row>
    <row r="12" ht="12.75">
      <c r="A12" s="2" t="s">
        <v>9</v>
      </c>
    </row>
    <row r="13" ht="12.75">
      <c r="A13" s="2" t="s">
        <v>13</v>
      </c>
    </row>
    <row r="15" spans="3:5" ht="12.75">
      <c r="C15" t="s">
        <v>4</v>
      </c>
      <c r="D15" t="s">
        <v>11</v>
      </c>
      <c r="E15" t="s">
        <v>6</v>
      </c>
    </row>
    <row r="16" ht="12.75">
      <c r="A16" s="2" t="s">
        <v>14</v>
      </c>
    </row>
    <row r="17" ht="12.75">
      <c r="A17" s="2" t="s">
        <v>15</v>
      </c>
    </row>
    <row r="19" spans="1:3" ht="12.75">
      <c r="A19" s="3" t="s">
        <v>17</v>
      </c>
      <c r="C19">
        <f>SQRT(((C12-C13)*3600+(D12-D13)*60+(E12-E13))^2+(((C16-C17)*3600+(D16-D17)*60+(E16-E17))*15*COS(C12*3600+D12*60+E12))^2)</f>
        <v>0</v>
      </c>
    </row>
    <row r="21" spans="1:3" ht="12.75">
      <c r="A21" s="3" t="s">
        <v>16</v>
      </c>
      <c r="C21" t="e">
        <f>C19/C9</f>
        <v>#DIV/0!</v>
      </c>
    </row>
    <row r="23" spans="1:2" ht="12.75">
      <c r="A23" s="1" t="s">
        <v>18</v>
      </c>
      <c r="B23" s="1" t="s">
        <v>19</v>
      </c>
    </row>
    <row r="24" spans="3:5" ht="12.75">
      <c r="C24" t="s">
        <v>4</v>
      </c>
      <c r="D24" t="s">
        <v>11</v>
      </c>
      <c r="E24" t="s">
        <v>6</v>
      </c>
    </row>
    <row r="25" spans="1:2" ht="12.75">
      <c r="A25" s="2" t="s">
        <v>20</v>
      </c>
      <c r="B25" s="2" t="s">
        <v>21</v>
      </c>
    </row>
    <row r="26" spans="1:2" ht="12.75">
      <c r="A26" s="2" t="s">
        <v>22</v>
      </c>
      <c r="B26" s="2" t="s">
        <v>21</v>
      </c>
    </row>
    <row r="27" spans="1:2" ht="12.75">
      <c r="A27" s="2"/>
      <c r="B27" s="2"/>
    </row>
    <row r="28" spans="1:5" ht="12.75">
      <c r="A28" s="2"/>
      <c r="B28" s="2"/>
      <c r="C28" t="s">
        <v>10</v>
      </c>
      <c r="D28" t="s">
        <v>11</v>
      </c>
      <c r="E28" t="s">
        <v>12</v>
      </c>
    </row>
    <row r="29" spans="1:2" ht="12.75">
      <c r="A29" s="2" t="s">
        <v>20</v>
      </c>
      <c r="B29" s="2" t="s">
        <v>23</v>
      </c>
    </row>
    <row r="30" spans="1:2" ht="12.75">
      <c r="A30" s="2" t="s">
        <v>22</v>
      </c>
      <c r="B30" s="2" t="s">
        <v>23</v>
      </c>
    </row>
    <row r="32" spans="1:3" ht="12.75">
      <c r="A32" t="s">
        <v>25</v>
      </c>
      <c r="C32">
        <f>((C25-C26)*3600+(D25-D26)*60+E25-E26)*15*COS(C12*3600+D12*60+E12)</f>
        <v>0</v>
      </c>
    </row>
    <row r="33" spans="1:3" ht="12.75">
      <c r="A33" t="s">
        <v>24</v>
      </c>
      <c r="C33">
        <f>(C29-C30)*3600+(D29-D30)*60+E29-E30</f>
        <v>0</v>
      </c>
    </row>
    <row r="34" spans="1:3" ht="12.75">
      <c r="A34" s="3" t="s">
        <v>28</v>
      </c>
      <c r="C34">
        <f>SQRT(C32^2+C33^2)</f>
        <v>0</v>
      </c>
    </row>
    <row r="36" spans="1:3" ht="12.75">
      <c r="A36" s="3" t="s">
        <v>26</v>
      </c>
      <c r="C36" t="e">
        <f>206265*3172/C34</f>
        <v>#DIV/0!</v>
      </c>
    </row>
    <row r="37" spans="1:3" ht="12.75">
      <c r="A37" s="3" t="s">
        <v>27</v>
      </c>
      <c r="C37" t="e">
        <f>C36/149600000</f>
        <v>#DIV/0!</v>
      </c>
    </row>
    <row r="38" ht="12.75">
      <c r="A38" s="3"/>
    </row>
    <row r="39" spans="1:3" ht="12.75">
      <c r="A39" s="4" t="s">
        <v>31</v>
      </c>
      <c r="C39">
        <v>384400</v>
      </c>
    </row>
    <row r="40" spans="1:3" ht="12.75">
      <c r="A40" s="3" t="s">
        <v>32</v>
      </c>
      <c r="C40" t="e">
        <f>C36/C39</f>
        <v>#DIV/0!</v>
      </c>
    </row>
    <row r="41" ht="12.75">
      <c r="A41" s="4"/>
    </row>
    <row r="43" ht="12.75">
      <c r="A43" s="1" t="s">
        <v>30</v>
      </c>
    </row>
    <row r="45" spans="1:3" ht="12.75">
      <c r="A45" s="3" t="s">
        <v>29</v>
      </c>
      <c r="C45" t="e">
        <f>C36*C21/206265</f>
        <v>#DIV/0!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atitus</dc:creator>
  <cp:keywords/>
  <dc:description/>
  <cp:lastModifiedBy>atitus</cp:lastModifiedBy>
  <dcterms:created xsi:type="dcterms:W3CDTF">2003-01-30T18:34:01Z</dcterms:created>
  <dcterms:modified xsi:type="dcterms:W3CDTF">2003-01-30T22:06:56Z</dcterms:modified>
  <cp:category/>
  <cp:version/>
  <cp:contentType/>
  <cp:contentStatus/>
</cp:coreProperties>
</file>